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522\03_事業者脱炭素Ｇ\01_大企業等の支援\03_CO2排出量管理システム改修補助金\01_要綱（CO2排出量管理システム改修補助金）\ＨＰ掲載用\"/>
    </mc:Choice>
  </mc:AlternateContent>
  <bookViews>
    <workbookView xWindow="0" yWindow="0" windowWidth="28800" windowHeight="12300"/>
  </bookViews>
  <sheets>
    <sheet name="参考様式１" sheetId="1" r:id="rId1"/>
    <sheet name="参考様式２" sheetId="3" r:id="rId2"/>
    <sheet name="参考様式３ " sheetId="8" r:id="rId3"/>
    <sheet name="参考様式１(記載例)" sheetId="4" r:id="rId4"/>
    <sheet name="参考様式２(記載例) " sheetId="5" r:id="rId5"/>
    <sheet name="参考様式３（記載例）" sheetId="7" r:id="rId6"/>
  </sheets>
  <definedNames>
    <definedName name="_xlnm.Print_Area" localSheetId="0">参考様式１!$A$1:$K$17</definedName>
    <definedName name="_xlnm.Print_Area" localSheetId="3">'参考様式１(記載例)'!$A$1:$J$17</definedName>
    <definedName name="_xlnm.Print_Area" localSheetId="1">参考様式２!$A$1:$L$31</definedName>
    <definedName name="_xlnm.Print_Area" localSheetId="4">'参考様式２(記載例) '!$A$1:$L$31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3" l="1"/>
  <c r="J23" i="3"/>
  <c r="J19" i="3"/>
  <c r="J15" i="3"/>
  <c r="J11" i="3"/>
  <c r="J27" i="5"/>
  <c r="J23" i="5"/>
  <c r="J19" i="5"/>
  <c r="J15" i="5"/>
  <c r="J11" i="5"/>
  <c r="J7" i="5"/>
  <c r="AH37" i="8" l="1"/>
  <c r="AH36" i="8"/>
  <c r="AH35" i="8"/>
  <c r="AE30" i="8"/>
  <c r="AE29" i="8"/>
  <c r="AE28" i="8"/>
  <c r="AH24" i="8"/>
  <c r="AH23" i="8"/>
  <c r="AH22" i="8"/>
  <c r="AH18" i="8"/>
  <c r="AH17" i="8"/>
  <c r="AH16" i="8"/>
  <c r="AG12" i="8"/>
  <c r="AG11" i="8"/>
  <c r="AG10" i="8"/>
  <c r="AH6" i="8"/>
  <c r="AH5" i="8"/>
  <c r="AH4" i="8"/>
  <c r="AH34" i="7"/>
  <c r="AH33" i="7"/>
  <c r="AH32" i="7"/>
  <c r="AE27" i="7"/>
  <c r="AE26" i="7"/>
  <c r="AE25" i="7"/>
  <c r="AH20" i="7"/>
  <c r="AH19" i="7"/>
  <c r="AH18" i="7"/>
  <c r="AH13" i="7"/>
  <c r="AH12" i="7"/>
  <c r="AH11" i="7"/>
  <c r="AG6" i="7"/>
  <c r="AG5" i="7"/>
  <c r="AG4" i="7"/>
  <c r="D28" i="5" l="1"/>
  <c r="M27" i="5"/>
  <c r="I27" i="5"/>
  <c r="R27" i="5" s="1"/>
  <c r="H27" i="5"/>
  <c r="Q27" i="5" s="1"/>
  <c r="G27" i="5"/>
  <c r="P27" i="5" s="1"/>
  <c r="F27" i="5"/>
  <c r="O27" i="5" s="1"/>
  <c r="E27" i="5"/>
  <c r="N27" i="5" s="1"/>
  <c r="D27" i="5"/>
  <c r="Q23" i="5"/>
  <c r="M23" i="5"/>
  <c r="I23" i="5"/>
  <c r="R23" i="5" s="1"/>
  <c r="H23" i="5"/>
  <c r="G23" i="5"/>
  <c r="P23" i="5" s="1"/>
  <c r="F23" i="5"/>
  <c r="O23" i="5" s="1"/>
  <c r="E23" i="5"/>
  <c r="N23" i="5" s="1"/>
  <c r="D23" i="5"/>
  <c r="Q19" i="5"/>
  <c r="O19" i="5"/>
  <c r="I19" i="5"/>
  <c r="R19" i="5" s="1"/>
  <c r="H19" i="5"/>
  <c r="G19" i="5"/>
  <c r="P19" i="5" s="1"/>
  <c r="F19" i="5"/>
  <c r="E19" i="5"/>
  <c r="N19" i="5" s="1"/>
  <c r="D19" i="5"/>
  <c r="M19" i="5" s="1"/>
  <c r="Q15" i="5"/>
  <c r="O15" i="5"/>
  <c r="M15" i="5"/>
  <c r="I15" i="5"/>
  <c r="R15" i="5" s="1"/>
  <c r="H15" i="5"/>
  <c r="G15" i="5"/>
  <c r="P15" i="5" s="1"/>
  <c r="F15" i="5"/>
  <c r="E15" i="5"/>
  <c r="N15" i="5" s="1"/>
  <c r="D15" i="5"/>
  <c r="O11" i="5"/>
  <c r="M11" i="5"/>
  <c r="I11" i="5"/>
  <c r="R11" i="5" s="1"/>
  <c r="H11" i="5"/>
  <c r="Q11" i="5" s="1"/>
  <c r="G11" i="5"/>
  <c r="P11" i="5" s="1"/>
  <c r="F11" i="5"/>
  <c r="E11" i="5"/>
  <c r="N11" i="5" s="1"/>
  <c r="D11" i="5"/>
  <c r="Q7" i="5"/>
  <c r="M7" i="5"/>
  <c r="I7" i="5"/>
  <c r="I28" i="5" s="1"/>
  <c r="H7" i="5"/>
  <c r="H28" i="5" s="1"/>
  <c r="G7" i="5"/>
  <c r="P7" i="5" s="1"/>
  <c r="F7" i="5"/>
  <c r="O7" i="5" s="1"/>
  <c r="E7" i="5"/>
  <c r="N7" i="5" s="1"/>
  <c r="D7" i="5"/>
  <c r="K8" i="5" l="1"/>
  <c r="K24" i="5"/>
  <c r="K12" i="5"/>
  <c r="K20" i="5"/>
  <c r="R7" i="5"/>
  <c r="E28" i="5"/>
  <c r="F28" i="5"/>
  <c r="G28" i="5"/>
  <c r="K16" i="5"/>
  <c r="I15" i="3"/>
  <c r="K24" i="3"/>
  <c r="K20" i="3"/>
  <c r="K16" i="3"/>
  <c r="I11" i="3"/>
  <c r="H11" i="3"/>
  <c r="E11" i="3"/>
  <c r="F11" i="3"/>
  <c r="G11" i="3"/>
  <c r="M19" i="3"/>
  <c r="R27" i="3"/>
  <c r="Q27" i="3"/>
  <c r="P27" i="3"/>
  <c r="O27" i="3"/>
  <c r="N27" i="3"/>
  <c r="M27" i="3"/>
  <c r="R23" i="3"/>
  <c r="Q23" i="3"/>
  <c r="P23" i="3"/>
  <c r="O23" i="3"/>
  <c r="N23" i="3"/>
  <c r="M23" i="3"/>
  <c r="R19" i="3"/>
  <c r="Q19" i="3"/>
  <c r="P19" i="3"/>
  <c r="O19" i="3"/>
  <c r="N19" i="3"/>
  <c r="R15" i="3"/>
  <c r="Q15" i="3"/>
  <c r="P15" i="3"/>
  <c r="O15" i="3"/>
  <c r="N15" i="3"/>
  <c r="M15" i="3"/>
  <c r="M11" i="3"/>
  <c r="M7" i="3"/>
  <c r="E7" i="3"/>
  <c r="N7" i="3" s="1"/>
  <c r="D7" i="3"/>
  <c r="J28" i="5" l="1"/>
  <c r="K4" i="5"/>
  <c r="K28" i="5" s="1"/>
  <c r="K12" i="3"/>
  <c r="H6" i="1" l="1"/>
  <c r="H7" i="1"/>
  <c r="H8" i="1"/>
  <c r="H9" i="1"/>
  <c r="H10" i="1"/>
  <c r="H5" i="1"/>
  <c r="H7" i="4"/>
  <c r="H8" i="4"/>
  <c r="I8" i="4" s="1"/>
  <c r="H9" i="4"/>
  <c r="I9" i="4" s="1"/>
  <c r="H10" i="4"/>
  <c r="I10" i="4" s="1"/>
  <c r="H6" i="4"/>
  <c r="I6" i="4" s="1"/>
  <c r="H5" i="4"/>
  <c r="I5" i="4" s="1"/>
  <c r="I7" i="4"/>
  <c r="I27" i="3" l="1"/>
  <c r="H27" i="3"/>
  <c r="G27" i="3"/>
  <c r="F27" i="3"/>
  <c r="E27" i="3"/>
  <c r="D27" i="3"/>
  <c r="I23" i="3"/>
  <c r="H23" i="3"/>
  <c r="G23" i="3"/>
  <c r="F23" i="3"/>
  <c r="E23" i="3"/>
  <c r="D23" i="3"/>
  <c r="I19" i="3"/>
  <c r="H19" i="3"/>
  <c r="G19" i="3"/>
  <c r="F19" i="3"/>
  <c r="E19" i="3"/>
  <c r="D19" i="3"/>
  <c r="H15" i="3"/>
  <c r="G15" i="3"/>
  <c r="F15" i="3"/>
  <c r="E15" i="3"/>
  <c r="D15" i="3"/>
  <c r="R11" i="3"/>
  <c r="Q11" i="3"/>
  <c r="P11" i="3"/>
  <c r="O11" i="3"/>
  <c r="N11" i="3"/>
  <c r="K8" i="3" s="1"/>
  <c r="D11" i="3"/>
  <c r="F7" i="3"/>
  <c r="G7" i="3"/>
  <c r="P7" i="3" s="1"/>
  <c r="H7" i="3"/>
  <c r="Q7" i="3" s="1"/>
  <c r="I7" i="3"/>
  <c r="R7" i="3" s="1"/>
  <c r="I6" i="1"/>
  <c r="I7" i="1"/>
  <c r="I8" i="1"/>
  <c r="I9" i="1"/>
  <c r="I10" i="1"/>
  <c r="I5" i="1"/>
  <c r="J7" i="3" l="1"/>
  <c r="O7" i="3"/>
  <c r="I28" i="3"/>
  <c r="H28" i="3"/>
  <c r="G28" i="3"/>
  <c r="F28" i="3"/>
  <c r="E28" i="3"/>
  <c r="D28" i="3"/>
  <c r="J28" i="3" l="1"/>
  <c r="K4" i="3"/>
  <c r="K28" i="3" s="1"/>
</calcChain>
</file>

<file path=xl/sharedStrings.xml><?xml version="1.0" encoding="utf-8"?>
<sst xmlns="http://schemas.openxmlformats.org/spreadsheetml/2006/main" count="143" uniqueCount="40">
  <si>
    <t>従業員氏名</t>
    <rPh sb="0" eb="3">
      <t>ジュウギョウイン</t>
    </rPh>
    <rPh sb="3" eb="5">
      <t>シメイ</t>
    </rPh>
    <phoneticPr fontId="1"/>
  </si>
  <si>
    <t>賞与</t>
    <rPh sb="0" eb="2">
      <t>ショウヨ</t>
    </rPh>
    <phoneticPr fontId="1"/>
  </si>
  <si>
    <t>人件費単価計算表</t>
    <rPh sb="0" eb="3">
      <t>ジンケンヒ</t>
    </rPh>
    <rPh sb="3" eb="5">
      <t>タンカ</t>
    </rPh>
    <rPh sb="5" eb="7">
      <t>ケイサン</t>
    </rPh>
    <rPh sb="7" eb="8">
      <t>ヒョウ</t>
    </rPh>
    <phoneticPr fontId="1"/>
  </si>
  <si>
    <t>（参考様式１）</t>
    <rPh sb="1" eb="5">
      <t>サンコウヨウシキ</t>
    </rPh>
    <phoneticPr fontId="1"/>
  </si>
  <si>
    <t>月割単価</t>
    <rPh sb="1" eb="2">
      <t>ワリ</t>
    </rPh>
    <rPh sb="2" eb="4">
      <t>タンカ</t>
    </rPh>
    <phoneticPr fontId="1"/>
  </si>
  <si>
    <t>通勤手当
(月額）</t>
    <rPh sb="0" eb="2">
      <t>ツウキン</t>
    </rPh>
    <rPh sb="2" eb="4">
      <t>テアテ</t>
    </rPh>
    <rPh sb="6" eb="8">
      <t>ゲツガク</t>
    </rPh>
    <phoneticPr fontId="1"/>
  </si>
  <si>
    <t>計
（年額）</t>
    <rPh sb="0" eb="1">
      <t>ケイ</t>
    </rPh>
    <rPh sb="3" eb="5">
      <t>ネンガク</t>
    </rPh>
    <phoneticPr fontId="1"/>
  </si>
  <si>
    <t>給与額
（月額）</t>
    <rPh sb="0" eb="2">
      <t>キュウヨ</t>
    </rPh>
    <rPh sb="2" eb="3">
      <t>ガク</t>
    </rPh>
    <rPh sb="5" eb="7">
      <t>ゲツガク</t>
    </rPh>
    <phoneticPr fontId="1"/>
  </si>
  <si>
    <t>賞与額（直近１年間）</t>
    <rPh sb="0" eb="2">
      <t>ショウヨ</t>
    </rPh>
    <rPh sb="2" eb="3">
      <t>ガク</t>
    </rPh>
    <phoneticPr fontId="1"/>
  </si>
  <si>
    <t>※給与額（月額）には、残業手当（又はこれに相当するもの）を除いてください。</t>
    <rPh sb="1" eb="3">
      <t>キュウヨ</t>
    </rPh>
    <rPh sb="3" eb="4">
      <t>ガク</t>
    </rPh>
    <rPh sb="5" eb="7">
      <t>ゲツガク</t>
    </rPh>
    <rPh sb="29" eb="30">
      <t>ノゾ</t>
    </rPh>
    <phoneticPr fontId="1"/>
  </si>
  <si>
    <t>人件費計算表</t>
    <rPh sb="0" eb="3">
      <t>ジンケンヒ</t>
    </rPh>
    <rPh sb="3" eb="5">
      <t>ケイサン</t>
    </rPh>
    <rPh sb="5" eb="6">
      <t>ヒョウ</t>
    </rPh>
    <phoneticPr fontId="1"/>
  </si>
  <si>
    <t>（参考様式２）</t>
    <rPh sb="1" eb="5">
      <t>サンコウヨウシキ</t>
    </rPh>
    <phoneticPr fontId="1"/>
  </si>
  <si>
    <t>給与額（月額）</t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</si>
  <si>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</si>
  <si>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</si>
  <si>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</si>
  <si>
    <t>1月</t>
  </si>
  <si>
    <t>2月</t>
  </si>
  <si>
    <t>3月</t>
  </si>
  <si>
    <t>通勤手当(月額）</t>
    <phoneticPr fontId="1"/>
  </si>
  <si>
    <t>従事時間</t>
    <rPh sb="0" eb="2">
      <t>ジュウジ</t>
    </rPh>
    <rPh sb="2" eb="4">
      <t>ジカン</t>
    </rPh>
    <phoneticPr fontId="1"/>
  </si>
  <si>
    <t>補助対象
人件費</t>
    <rPh sb="0" eb="2">
      <t>ホジョ</t>
    </rPh>
    <rPh sb="2" eb="4">
      <t>タイショウ</t>
    </rPh>
    <rPh sb="5" eb="8">
      <t>ジンケンヒ</t>
    </rPh>
    <phoneticPr fontId="1"/>
  </si>
  <si>
    <t>補助対象人件費</t>
    <phoneticPr fontId="1"/>
  </si>
  <si>
    <t>合計</t>
    <rPh sb="0" eb="2">
      <t>ゴウケイ</t>
    </rPh>
    <phoneticPr fontId="1"/>
  </si>
  <si>
    <t>※通勤手当が、給与額（月額）に含まれる場合は、「通勤手当（月額）」欄への入力は不要です。</t>
    <rPh sb="1" eb="3">
      <t>ツウキン</t>
    </rPh>
    <rPh sb="3" eb="5">
      <t>テアテ</t>
    </rPh>
    <rPh sb="7" eb="9">
      <t>キュウヨ</t>
    </rPh>
    <rPh sb="9" eb="10">
      <t>ガク</t>
    </rPh>
    <rPh sb="11" eb="13">
      <t>ゲツガク</t>
    </rPh>
    <rPh sb="15" eb="16">
      <t>フク</t>
    </rPh>
    <rPh sb="19" eb="21">
      <t>バアイ</t>
    </rPh>
    <rPh sb="24" eb="26">
      <t>ツウキン</t>
    </rPh>
    <rPh sb="26" eb="28">
      <t>テアテ</t>
    </rPh>
    <rPh sb="29" eb="31">
      <t>ゲツガク</t>
    </rPh>
    <rPh sb="33" eb="34">
      <t>ラン</t>
    </rPh>
    <rPh sb="36" eb="38">
      <t>ニュウリョク</t>
    </rPh>
    <rPh sb="39" eb="41">
      <t>フヨウ</t>
    </rPh>
    <phoneticPr fontId="1"/>
  </si>
  <si>
    <t>内訳</t>
    <rPh sb="0" eb="2">
      <t>ウチワケ</t>
    </rPh>
    <phoneticPr fontId="1"/>
  </si>
  <si>
    <t>従業員Ａ</t>
    <rPh sb="0" eb="3">
      <t>ジュウギョウイン</t>
    </rPh>
    <phoneticPr fontId="1"/>
  </si>
  <si>
    <t>従業員Ｂ</t>
    <rPh sb="0" eb="3">
      <t>ジュウギョウイン</t>
    </rPh>
    <phoneticPr fontId="1"/>
  </si>
  <si>
    <t>従業員Ｂ</t>
    <rPh sb="0" eb="3">
      <t>ジュウギョウイン</t>
    </rPh>
    <phoneticPr fontId="1"/>
  </si>
  <si>
    <t>業務管理表　従業員Ａ</t>
    <rPh sb="0" eb="2">
      <t>ギョウム</t>
    </rPh>
    <rPh sb="2" eb="4">
      <t>カンリ</t>
    </rPh>
    <rPh sb="4" eb="5">
      <t>ヒョウ</t>
    </rPh>
    <rPh sb="6" eb="9">
      <t>ジュウギョウイン</t>
    </rPh>
    <phoneticPr fontId="7"/>
  </si>
  <si>
    <t>※日別にシステム改修等に従事した労働時間を記載</t>
    <rPh sb="1" eb="2">
      <t>ヒ</t>
    </rPh>
    <rPh sb="2" eb="3">
      <t>ベツ</t>
    </rPh>
    <rPh sb="8" eb="10">
      <t>カイシュウ</t>
    </rPh>
    <rPh sb="10" eb="11">
      <t>トウ</t>
    </rPh>
    <rPh sb="12" eb="14">
      <t>ジュウジ</t>
    </rPh>
    <rPh sb="16" eb="18">
      <t>ロウドウ</t>
    </rPh>
    <rPh sb="18" eb="20">
      <t>ジカン</t>
    </rPh>
    <rPh sb="21" eb="23">
      <t>キサイ</t>
    </rPh>
    <phoneticPr fontId="7"/>
  </si>
  <si>
    <t>(参考様式３)</t>
    <rPh sb="1" eb="3">
      <t>サンコウ</t>
    </rPh>
    <rPh sb="3" eb="5">
      <t>ヨウシキ</t>
    </rPh>
    <phoneticPr fontId="7"/>
  </si>
  <si>
    <t>作業項目名</t>
    <rPh sb="0" eb="2">
      <t>サギョウ</t>
    </rPh>
    <rPh sb="2" eb="4">
      <t>コウモク</t>
    </rPh>
    <rPh sb="4" eb="5">
      <t>メイ</t>
    </rPh>
    <phoneticPr fontId="7"/>
  </si>
  <si>
    <t>合計(時間)</t>
    <rPh sb="0" eb="2">
      <t>ゴウケイ</t>
    </rPh>
    <rPh sb="3" eb="5">
      <t>ジカン</t>
    </rPh>
    <phoneticPr fontId="7"/>
  </si>
  <si>
    <t>作業時間</t>
    <rPh sb="0" eb="2">
      <t>サギョウ</t>
    </rPh>
    <rPh sb="2" eb="4">
      <t>ジカン</t>
    </rPh>
    <phoneticPr fontId="7"/>
  </si>
  <si>
    <t>システム設計</t>
    <rPh sb="4" eb="6">
      <t>セッケイ</t>
    </rPh>
    <phoneticPr fontId="7"/>
  </si>
  <si>
    <t>システム開発</t>
    <rPh sb="4" eb="6">
      <t>カイハツ</t>
    </rPh>
    <phoneticPr fontId="7"/>
  </si>
  <si>
    <t>動作テスト</t>
    <rPh sb="0" eb="2">
      <t>ドウサ</t>
    </rPh>
    <phoneticPr fontId="7"/>
  </si>
  <si>
    <t>業務管理表　</t>
    <rPh sb="0" eb="2">
      <t>ギョウム</t>
    </rPh>
    <rPh sb="2" eb="4">
      <t>カンリ</t>
    </rPh>
    <rPh sb="4" eb="5">
      <t>ヒョウ</t>
    </rPh>
    <phoneticPr fontId="7"/>
  </si>
  <si>
    <t>氏名</t>
    <rPh sb="0" eb="2">
      <t>シメイ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</si>
</sst>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38" fontId="0" fillId="3" borderId="9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11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right"/>
    </xf>
    <xf numFmtId="0" fontId="8" fillId="0" borderId="0" xfId="2" applyFont="1"/>
    <xf numFmtId="0" fontId="8" fillId="0" borderId="14" xfId="2" applyFont="1" applyBorder="1"/>
    <xf numFmtId="55" fontId="9" fillId="0" borderId="0" xfId="2" applyNumberFormat="1" applyFont="1" applyBorder="1" applyAlignment="1">
      <alignment horizontal="left"/>
    </xf>
    <xf numFmtId="0" fontId="8" fillId="0" borderId="0" xfId="2" applyFont="1" applyBorder="1"/>
    <xf numFmtId="0" fontId="8" fillId="0" borderId="15" xfId="2" applyFont="1" applyBorder="1"/>
    <xf numFmtId="0" fontId="8" fillId="4" borderId="1" xfId="2" applyFont="1" applyFill="1" applyBorder="1" applyAlignment="1">
      <alignment horizontal="center" vertical="center"/>
    </xf>
    <xf numFmtId="56" fontId="8" fillId="5" borderId="1" xfId="2" applyNumberFormat="1" applyFont="1" applyFill="1" applyBorder="1" applyAlignment="1">
      <alignment horizontal="center" vertical="center"/>
    </xf>
    <xf numFmtId="56" fontId="8" fillId="6" borderId="1" xfId="2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4" borderId="1" xfId="2" applyFont="1" applyFill="1" applyBorder="1"/>
    <xf numFmtId="0" fontId="8" fillId="5" borderId="1" xfId="2" applyFont="1" applyFill="1" applyBorder="1"/>
    <xf numFmtId="0" fontId="8" fillId="6" borderId="1" xfId="2" applyFont="1" applyFill="1" applyBorder="1"/>
    <xf numFmtId="0" fontId="8" fillId="7" borderId="1" xfId="2" applyFont="1" applyFill="1" applyBorder="1"/>
    <xf numFmtId="0" fontId="8" fillId="0" borderId="0" xfId="2" applyNumberFormat="1" applyFont="1"/>
    <xf numFmtId="0" fontId="8" fillId="0" borderId="16" xfId="2" applyFont="1" applyBorder="1"/>
    <xf numFmtId="0" fontId="8" fillId="0" borderId="17" xfId="2" applyFont="1" applyBorder="1"/>
    <xf numFmtId="0" fontId="8" fillId="0" borderId="18" xfId="2" applyFont="1" applyBorder="1"/>
    <xf numFmtId="0" fontId="8" fillId="0" borderId="0" xfId="2" applyFont="1" applyFill="1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0" fillId="0" borderId="4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38" fontId="0" fillId="2" borderId="7" xfId="1" applyFont="1" applyFill="1" applyBorder="1" applyAlignment="1" applyProtection="1">
      <alignment horizontal="right" vertical="center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38" fontId="0" fillId="2" borderId="8" xfId="1" applyFont="1" applyFill="1" applyBorder="1" applyAlignment="1" applyProtection="1">
      <alignment horizontal="right" vertical="center"/>
      <protection locked="0"/>
    </xf>
    <xf numFmtId="38" fontId="0" fillId="2" borderId="6" xfId="1" applyFont="1" applyFill="1" applyBorder="1" applyAlignment="1" applyProtection="1">
      <alignment horizontal="right" vertical="center"/>
      <protection locked="0"/>
    </xf>
    <xf numFmtId="38" fontId="0" fillId="2" borderId="10" xfId="1" applyFont="1" applyFill="1" applyBorder="1" applyAlignment="1" applyProtection="1">
      <alignment horizontal="right" vertical="center"/>
      <protection locked="0"/>
    </xf>
    <xf numFmtId="0" fontId="8" fillId="4" borderId="1" xfId="2" applyFont="1" applyFill="1" applyBorder="1" applyProtection="1">
      <protection locked="0"/>
    </xf>
    <xf numFmtId="0" fontId="8" fillId="5" borderId="1" xfId="2" applyFont="1" applyFill="1" applyBorder="1" applyProtection="1">
      <protection locked="0"/>
    </xf>
    <xf numFmtId="0" fontId="8" fillId="6" borderId="1" xfId="2" applyFont="1" applyFill="1" applyBorder="1" applyProtection="1">
      <protection locked="0"/>
    </xf>
    <xf numFmtId="0" fontId="6" fillId="5" borderId="12" xfId="2" applyFont="1" applyFill="1" applyBorder="1" applyAlignment="1" applyProtection="1">
      <alignment horizontal="center"/>
      <protection locked="0"/>
    </xf>
    <xf numFmtId="0" fontId="8" fillId="5" borderId="12" xfId="2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7620</xdr:rowOff>
    </xdr:from>
    <xdr:to>
      <xdr:col>3</xdr:col>
      <xdr:colOff>7620</xdr:colOff>
      <xdr:row>6</xdr:row>
      <xdr:rowOff>15240</xdr:rowOff>
    </xdr:to>
    <xdr:sp macro="" textlink="">
      <xdr:nvSpPr>
        <xdr:cNvPr id="3" name="テキスト ボックス 2"/>
        <xdr:cNvSpPr txBox="1"/>
      </xdr:nvSpPr>
      <xdr:spPr>
        <a:xfrm>
          <a:off x="1318260" y="640080"/>
          <a:ext cx="1074420" cy="1973580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83820</xdr:colOff>
      <xdr:row>5</xdr:row>
      <xdr:rowOff>640080</xdr:rowOff>
    </xdr:from>
    <xdr:to>
      <xdr:col>2</xdr:col>
      <xdr:colOff>906780</xdr:colOff>
      <xdr:row>7</xdr:row>
      <xdr:rowOff>441960</xdr:rowOff>
    </xdr:to>
    <xdr:sp macro="" textlink="">
      <xdr:nvSpPr>
        <xdr:cNvPr id="2" name="テキスト ボックス 1"/>
        <xdr:cNvSpPr txBox="1"/>
      </xdr:nvSpPr>
      <xdr:spPr>
        <a:xfrm>
          <a:off x="289560" y="2545080"/>
          <a:ext cx="1935480" cy="11887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給与額は総支給額を記載し、残業手当（又はこれに相当するもの）は除いて算出してください。</a:t>
          </a:r>
        </a:p>
      </xdr:txBody>
    </xdr:sp>
    <xdr:clientData/>
  </xdr:twoCellAnchor>
  <xdr:twoCellAnchor>
    <xdr:from>
      <xdr:col>7</xdr:col>
      <xdr:colOff>815340</xdr:colOff>
      <xdr:row>3</xdr:row>
      <xdr:rowOff>7620</xdr:rowOff>
    </xdr:from>
    <xdr:to>
      <xdr:col>8</xdr:col>
      <xdr:colOff>990600</xdr:colOff>
      <xdr:row>6</xdr:row>
      <xdr:rowOff>15240</xdr:rowOff>
    </xdr:to>
    <xdr:sp macro="" textlink="">
      <xdr:nvSpPr>
        <xdr:cNvPr id="4" name="テキスト ボックス 3"/>
        <xdr:cNvSpPr txBox="1"/>
      </xdr:nvSpPr>
      <xdr:spPr>
        <a:xfrm>
          <a:off x="5913120" y="640080"/>
          <a:ext cx="998220" cy="1973580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22860</xdr:colOff>
      <xdr:row>3</xdr:row>
      <xdr:rowOff>15240</xdr:rowOff>
    </xdr:from>
    <xdr:to>
      <xdr:col>6</xdr:col>
      <xdr:colOff>0</xdr:colOff>
      <xdr:row>5</xdr:row>
      <xdr:rowOff>685800</xdr:rowOff>
    </xdr:to>
    <xdr:sp macro="" textlink="">
      <xdr:nvSpPr>
        <xdr:cNvPr id="5" name="テキスト ボックス 4"/>
        <xdr:cNvSpPr txBox="1"/>
      </xdr:nvSpPr>
      <xdr:spPr>
        <a:xfrm>
          <a:off x="2407920" y="647700"/>
          <a:ext cx="1965960" cy="1943100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411480</xdr:colOff>
      <xdr:row>5</xdr:row>
      <xdr:rowOff>609600</xdr:rowOff>
    </xdr:from>
    <xdr:to>
      <xdr:col>5</xdr:col>
      <xdr:colOff>396240</xdr:colOff>
      <xdr:row>6</xdr:row>
      <xdr:rowOff>495300</xdr:rowOff>
    </xdr:to>
    <xdr:sp macro="" textlink="">
      <xdr:nvSpPr>
        <xdr:cNvPr id="6" name="テキスト ボックス 5"/>
        <xdr:cNvSpPr txBox="1"/>
      </xdr:nvSpPr>
      <xdr:spPr>
        <a:xfrm>
          <a:off x="2796540" y="2514600"/>
          <a:ext cx="1310640" cy="5791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賞与額は総支給額を記載</a:t>
          </a:r>
        </a:p>
      </xdr:txBody>
    </xdr:sp>
    <xdr:clientData/>
  </xdr:twoCellAnchor>
  <xdr:twoCellAnchor>
    <xdr:from>
      <xdr:col>6</xdr:col>
      <xdr:colOff>716280</xdr:colOff>
      <xdr:row>5</xdr:row>
      <xdr:rowOff>655320</xdr:rowOff>
    </xdr:from>
    <xdr:to>
      <xdr:col>8</xdr:col>
      <xdr:colOff>541020</xdr:colOff>
      <xdr:row>7</xdr:row>
      <xdr:rowOff>419100</xdr:rowOff>
    </xdr:to>
    <xdr:sp macro="" textlink="">
      <xdr:nvSpPr>
        <xdr:cNvPr id="7" name="テキスト ボックス 6"/>
        <xdr:cNvSpPr txBox="1"/>
      </xdr:nvSpPr>
      <xdr:spPr>
        <a:xfrm>
          <a:off x="5090160" y="2560320"/>
          <a:ext cx="1371600" cy="11506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月割単価を見積書の積算に使用する人件費単価としてください。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815340</xdr:colOff>
      <xdr:row>27</xdr:row>
      <xdr:rowOff>15240</xdr:rowOff>
    </xdr:from>
    <xdr:to>
      <xdr:col>11</xdr:col>
      <xdr:colOff>0</xdr:colOff>
      <xdr:row>28</xdr:row>
      <xdr:rowOff>15240</xdr:rowOff>
    </xdr:to>
    <xdr:sp macro="" textlink="">
      <xdr:nvSpPr>
        <xdr:cNvPr id="2" name="テキスト ボックス 1"/>
        <xdr:cNvSpPr txBox="1"/>
      </xdr:nvSpPr>
      <xdr:spPr>
        <a:xfrm>
          <a:off x="7391400" y="5463540"/>
          <a:ext cx="800100" cy="358140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7</xdr:col>
      <xdr:colOff>492611</xdr:colOff>
      <xdr:row>23</xdr:row>
      <xdr:rowOff>37652</xdr:rowOff>
    </xdr:from>
    <xdr:to>
      <xdr:col>10</xdr:col>
      <xdr:colOff>149711</xdr:colOff>
      <xdr:row>27</xdr:row>
      <xdr:rowOff>52892</xdr:rowOff>
    </xdr:to>
    <xdr:sp macro="" textlink="">
      <xdr:nvSpPr>
        <xdr:cNvPr id="3" name="テキスト ボックス 2"/>
        <xdr:cNvSpPr txBox="1"/>
      </xdr:nvSpPr>
      <xdr:spPr>
        <a:xfrm>
          <a:off x="5745929" y="4690334"/>
          <a:ext cx="1808629" cy="7324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算出結果を事業報告書（別紙様式１）の４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支出の部の予算額に記載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1208315</xdr:colOff>
      <xdr:row>0</xdr:row>
      <xdr:rowOff>32657</xdr:rowOff>
    </xdr:from>
    <xdr:to>
      <xdr:col>3</xdr:col>
      <xdr:colOff>261257</xdr:colOff>
      <xdr:row>1</xdr:row>
      <xdr:rowOff>65313</xdr:rowOff>
    </xdr:to>
    <xdr:sp macro="" textlink="">
      <xdr:nvSpPr>
        <xdr:cNvPr id="2" name="テキスト ボックス 1"/>
        <xdr:cNvSpPr txBox="1"/>
      </xdr:nvSpPr>
      <xdr:spPr>
        <a:xfrm>
          <a:off x="1406435" y="32657"/>
          <a:ext cx="1095102" cy="329836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163285</xdr:colOff>
      <xdr:row>0</xdr:row>
      <xdr:rowOff>239484</xdr:rowOff>
    </xdr:from>
    <xdr:to>
      <xdr:col>6</xdr:col>
      <xdr:colOff>511629</xdr:colOff>
      <xdr:row>4</xdr:row>
      <xdr:rowOff>97970</xdr:rowOff>
    </xdr:to>
    <xdr:sp macro="" textlink="">
      <xdr:nvSpPr>
        <xdr:cNvPr id="3" name="テキスト ボックス 2"/>
        <xdr:cNvSpPr txBox="1"/>
      </xdr:nvSpPr>
      <xdr:spPr>
        <a:xfrm>
          <a:off x="2403565" y="239484"/>
          <a:ext cx="2474324" cy="7500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システム改修等に従事する作業員の名前が記載されていること</a:t>
          </a:r>
        </a:p>
      </xdr:txBody>
    </xdr:sp>
    <xdr:clientData/>
  </xdr:twoCellAnchor>
  <xdr:twoCellAnchor>
    <xdr:from>
      <xdr:col>0</xdr:col>
      <xdr:colOff>185057</xdr:colOff>
      <xdr:row>24</xdr:row>
      <xdr:rowOff>21772</xdr:rowOff>
    </xdr:from>
    <xdr:to>
      <xdr:col>2</xdr:col>
      <xdr:colOff>10884</xdr:colOff>
      <xdr:row>27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185057" y="4380412"/>
          <a:ext cx="1357447" cy="481148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28</xdr:col>
      <xdr:colOff>10885</xdr:colOff>
      <xdr:row>15</xdr:row>
      <xdr:rowOff>195945</xdr:rowOff>
    </xdr:from>
    <xdr:to>
      <xdr:col>33</xdr:col>
      <xdr:colOff>32657</xdr:colOff>
      <xdr:row>18</xdr:row>
      <xdr:rowOff>21773</xdr:rowOff>
    </xdr:to>
    <xdr:sp macro="" textlink="">
      <xdr:nvSpPr>
        <xdr:cNvPr id="5" name="テキスト ボックス 4"/>
        <xdr:cNvSpPr txBox="1"/>
      </xdr:nvSpPr>
      <xdr:spPr>
        <a:xfrm>
          <a:off x="19967665" y="2969625"/>
          <a:ext cx="3542212" cy="366848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32</xdr:col>
      <xdr:colOff>674914</xdr:colOff>
      <xdr:row>8</xdr:row>
      <xdr:rowOff>195945</xdr:rowOff>
    </xdr:from>
    <xdr:to>
      <xdr:col>33</xdr:col>
      <xdr:colOff>685800</xdr:colOff>
      <xdr:row>11</xdr:row>
      <xdr:rowOff>43543</xdr:rowOff>
    </xdr:to>
    <xdr:sp macro="" textlink="">
      <xdr:nvSpPr>
        <xdr:cNvPr id="6" name="テキスト ボックス 5"/>
        <xdr:cNvSpPr txBox="1"/>
      </xdr:nvSpPr>
      <xdr:spPr>
        <a:xfrm>
          <a:off x="23451094" y="1758045"/>
          <a:ext cx="711926" cy="388618"/>
        </a:xfrm>
        <a:prstGeom prst="rect">
          <a:avLst/>
        </a:prstGeom>
        <a:noFill/>
        <a:ln w="158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30</xdr:col>
      <xdr:colOff>21771</xdr:colOff>
      <xdr:row>10</xdr:row>
      <xdr:rowOff>108857</xdr:rowOff>
    </xdr:from>
    <xdr:to>
      <xdr:col>33</xdr:col>
      <xdr:colOff>195943</xdr:colOff>
      <xdr:row>14</xdr:row>
      <xdr:rowOff>97972</xdr:rowOff>
    </xdr:to>
    <xdr:sp macro="" textlink="">
      <xdr:nvSpPr>
        <xdr:cNvPr id="7" name="テキスト ボックス 6"/>
        <xdr:cNvSpPr txBox="1"/>
      </xdr:nvSpPr>
      <xdr:spPr>
        <a:xfrm>
          <a:off x="21395871" y="2044337"/>
          <a:ext cx="2277292" cy="6596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作業時間の合計が月ごとに記載されていること</a:t>
          </a:r>
        </a:p>
      </xdr:txBody>
    </xdr:sp>
    <xdr:clientData/>
  </xdr:twoCellAnchor>
  <xdr:twoCellAnchor>
    <xdr:from>
      <xdr:col>30</xdr:col>
      <xdr:colOff>87086</xdr:colOff>
      <xdr:row>17</xdr:row>
      <xdr:rowOff>141517</xdr:rowOff>
    </xdr:from>
    <xdr:to>
      <xdr:col>32</xdr:col>
      <xdr:colOff>598715</xdr:colOff>
      <xdr:row>21</xdr:row>
      <xdr:rowOff>141516</xdr:rowOff>
    </xdr:to>
    <xdr:sp macro="" textlink="">
      <xdr:nvSpPr>
        <xdr:cNvPr id="8" name="テキスト ボックス 7"/>
        <xdr:cNvSpPr txBox="1"/>
      </xdr:nvSpPr>
      <xdr:spPr>
        <a:xfrm>
          <a:off x="21461186" y="3288577"/>
          <a:ext cx="1913709" cy="67055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日ごとの作業時間が記載されていること</a:t>
          </a:r>
        </a:p>
      </xdr:txBody>
    </xdr:sp>
    <xdr:clientData/>
  </xdr:twoCellAnchor>
  <xdr:twoCellAnchor>
    <xdr:from>
      <xdr:col>1</xdr:col>
      <xdr:colOff>990600</xdr:colOff>
      <xdr:row>25</xdr:row>
      <xdr:rowOff>97973</xdr:rowOff>
    </xdr:from>
    <xdr:to>
      <xdr:col>3</xdr:col>
      <xdr:colOff>446314</xdr:colOff>
      <xdr:row>29</xdr:row>
      <xdr:rowOff>97972</xdr:rowOff>
    </xdr:to>
    <xdr:sp macro="" textlink="">
      <xdr:nvSpPr>
        <xdr:cNvPr id="9" name="テキスト ボックス 8"/>
        <xdr:cNvSpPr txBox="1"/>
      </xdr:nvSpPr>
      <xdr:spPr>
        <a:xfrm>
          <a:off x="1188720" y="4624253"/>
          <a:ext cx="1497874" cy="67055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作業項目名が記載されていること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70" zoomScaleNormal="100" zoomScaleSheetLayoutView="70" workbookViewId="0">
      <selection activeCell="H16" sqref="H16"/>
    </sheetView>
  </sheetViews>
  <sheetFormatPr defaultRowHeight="14.4" x14ac:dyDescent="0.2"/>
  <cols>
    <col min="1" max="1" width="2.69921875" customWidth="1"/>
    <col min="2" max="2" width="14.59765625" customWidth="1"/>
    <col min="3" max="3" width="13.8984375" bestFit="1" customWidth="1"/>
    <col min="4" max="6" width="8.8984375" customWidth="1"/>
    <col min="7" max="7" width="9.5" bestFit="1" customWidth="1"/>
    <col min="8" max="9" width="10" customWidth="1"/>
    <col min="10" max="10" width="2.09765625" customWidth="1"/>
    <col min="11" max="11" width="3.19921875" customWidth="1"/>
  </cols>
  <sheetData>
    <row r="1" spans="1:11" x14ac:dyDescent="0.2">
      <c r="H1" s="49" t="s">
        <v>3</v>
      </c>
      <c r="I1" s="49"/>
      <c r="J1" s="49"/>
      <c r="K1" s="49"/>
    </row>
    <row r="3" spans="1:11" ht="21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spans="1:11" ht="45.75" customHeight="1" x14ac:dyDescent="0.2">
      <c r="B4" s="1" t="s">
        <v>0</v>
      </c>
      <c r="C4" s="5" t="s">
        <v>7</v>
      </c>
      <c r="D4" s="45" t="s">
        <v>8</v>
      </c>
      <c r="E4" s="45"/>
      <c r="F4" s="45"/>
      <c r="G4" s="5" t="s">
        <v>5</v>
      </c>
      <c r="H4" s="5" t="s">
        <v>6</v>
      </c>
      <c r="I4" s="1" t="s">
        <v>4</v>
      </c>
    </row>
    <row r="5" spans="1:11" ht="54.75" customHeight="1" x14ac:dyDescent="0.2">
      <c r="B5" s="75"/>
      <c r="C5" s="75"/>
      <c r="D5" s="76"/>
      <c r="E5" s="76"/>
      <c r="F5" s="76"/>
      <c r="G5" s="75"/>
      <c r="H5" s="3">
        <f>C5*12+SUM(D5:F5)+G5*12</f>
        <v>0</v>
      </c>
      <c r="I5" s="3">
        <f>H5/12</f>
        <v>0</v>
      </c>
    </row>
    <row r="6" spans="1:11" ht="54.75" customHeight="1" x14ac:dyDescent="0.2">
      <c r="B6" s="75"/>
      <c r="C6" s="75"/>
      <c r="D6" s="76"/>
      <c r="E6" s="76"/>
      <c r="F6" s="76"/>
      <c r="G6" s="75"/>
      <c r="H6" s="3">
        <f t="shared" ref="H6:H10" si="0">C6*12+SUM(D6:F6)+G6*12</f>
        <v>0</v>
      </c>
      <c r="I6" s="3">
        <f t="shared" ref="I6:I10" si="1">H6/12</f>
        <v>0</v>
      </c>
    </row>
    <row r="7" spans="1:11" ht="54.75" customHeight="1" x14ac:dyDescent="0.2">
      <c r="B7" s="75"/>
      <c r="C7" s="75"/>
      <c r="D7" s="76"/>
      <c r="E7" s="76"/>
      <c r="F7" s="76"/>
      <c r="G7" s="75"/>
      <c r="H7" s="3">
        <f t="shared" si="0"/>
        <v>0</v>
      </c>
      <c r="I7" s="3">
        <f t="shared" si="1"/>
        <v>0</v>
      </c>
    </row>
    <row r="8" spans="1:11" ht="54.75" customHeight="1" x14ac:dyDescent="0.2">
      <c r="B8" s="75"/>
      <c r="C8" s="75"/>
      <c r="D8" s="76"/>
      <c r="E8" s="76"/>
      <c r="F8" s="76"/>
      <c r="G8" s="75"/>
      <c r="H8" s="3">
        <f t="shared" si="0"/>
        <v>0</v>
      </c>
      <c r="I8" s="3">
        <f t="shared" si="1"/>
        <v>0</v>
      </c>
    </row>
    <row r="9" spans="1:11" ht="54.75" customHeight="1" x14ac:dyDescent="0.2">
      <c r="B9" s="75"/>
      <c r="C9" s="75"/>
      <c r="D9" s="76"/>
      <c r="E9" s="76"/>
      <c r="F9" s="76"/>
      <c r="G9" s="75"/>
      <c r="H9" s="3">
        <f t="shared" si="0"/>
        <v>0</v>
      </c>
      <c r="I9" s="3">
        <f t="shared" si="1"/>
        <v>0</v>
      </c>
    </row>
    <row r="10" spans="1:11" ht="54.75" customHeight="1" x14ac:dyDescent="0.2">
      <c r="B10" s="75"/>
      <c r="C10" s="75"/>
      <c r="D10" s="76"/>
      <c r="E10" s="76"/>
      <c r="F10" s="76"/>
      <c r="G10" s="75"/>
      <c r="H10" s="3">
        <f t="shared" si="0"/>
        <v>0</v>
      </c>
      <c r="I10" s="3">
        <f t="shared" si="1"/>
        <v>0</v>
      </c>
    </row>
    <row r="12" spans="1:11" x14ac:dyDescent="0.2">
      <c r="B12" s="47" t="s">
        <v>9</v>
      </c>
      <c r="C12" s="47"/>
      <c r="D12" s="47"/>
      <c r="E12" s="47"/>
      <c r="F12" s="47"/>
      <c r="G12" s="47"/>
      <c r="H12" s="47"/>
      <c r="I12" s="47"/>
    </row>
    <row r="13" spans="1:11" ht="30.75" customHeight="1" x14ac:dyDescent="0.2">
      <c r="B13" s="48" t="s">
        <v>24</v>
      </c>
      <c r="C13" s="48"/>
      <c r="D13" s="48"/>
      <c r="E13" s="48"/>
      <c r="F13" s="48"/>
      <c r="G13" s="48"/>
      <c r="H13" s="48"/>
      <c r="I13" s="48"/>
      <c r="J13" s="48"/>
      <c r="K13" s="48"/>
    </row>
  </sheetData>
  <sheetProtection password="CC4B" sheet="1" objects="1" scenarios="1"/>
  <mergeCells count="5">
    <mergeCell ref="D4:F4"/>
    <mergeCell ref="A3:I3"/>
    <mergeCell ref="B12:I12"/>
    <mergeCell ref="B13:K13"/>
    <mergeCell ref="H1:K1"/>
  </mergeCells>
  <phoneticPr fontId="1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view="pageBreakPreview" zoomScale="70" zoomScaleNormal="100" zoomScaleSheetLayoutView="70" workbookViewId="0">
      <selection activeCell="G4" sqref="G4:J6"/>
    </sheetView>
  </sheetViews>
  <sheetFormatPr defaultRowHeight="14.4" x14ac:dyDescent="0.2"/>
  <cols>
    <col min="1" max="1" width="2.69921875" customWidth="1"/>
    <col min="2" max="2" width="14.59765625" customWidth="1"/>
    <col min="3" max="3" width="16.09765625" bestFit="1" customWidth="1"/>
    <col min="4" max="4" width="9.3984375" customWidth="1"/>
    <col min="5" max="9" width="8.69921875" customWidth="1"/>
    <col min="10" max="10" width="10.796875" customWidth="1"/>
    <col min="11" max="11" width="10.3984375" bestFit="1" customWidth="1"/>
    <col min="12" max="12" width="1.8984375" customWidth="1"/>
  </cols>
  <sheetData>
    <row r="1" spans="1:18" x14ac:dyDescent="0.2">
      <c r="J1" s="49" t="s">
        <v>11</v>
      </c>
      <c r="K1" s="49"/>
      <c r="L1" s="49"/>
    </row>
    <row r="2" spans="1:18" ht="21" customHeight="1" x14ac:dyDescent="0.2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8" ht="45.75" customHeight="1" x14ac:dyDescent="0.2">
      <c r="B3" s="6" t="s">
        <v>0</v>
      </c>
      <c r="C3" s="1" t="s">
        <v>25</v>
      </c>
      <c r="D3" s="5" t="s">
        <v>13</v>
      </c>
      <c r="E3" s="1" t="s">
        <v>14</v>
      </c>
      <c r="F3" s="5" t="s">
        <v>15</v>
      </c>
      <c r="G3" s="1" t="s">
        <v>16</v>
      </c>
      <c r="H3" s="5" t="s">
        <v>17</v>
      </c>
      <c r="I3" s="1" t="s">
        <v>18</v>
      </c>
      <c r="J3" s="1" t="s">
        <v>1</v>
      </c>
      <c r="K3" s="7" t="s">
        <v>21</v>
      </c>
      <c r="M3" s="16"/>
      <c r="N3" s="16"/>
      <c r="O3" s="16"/>
      <c r="P3" s="16"/>
      <c r="Q3" s="16"/>
      <c r="R3" s="16"/>
    </row>
    <row r="4" spans="1:18" x14ac:dyDescent="0.2">
      <c r="B4" s="62"/>
      <c r="C4" s="8" t="s">
        <v>12</v>
      </c>
      <c r="D4" s="65"/>
      <c r="E4" s="65"/>
      <c r="F4" s="65"/>
      <c r="G4" s="65"/>
      <c r="H4" s="65"/>
      <c r="I4" s="65"/>
      <c r="J4" s="66"/>
      <c r="K4" s="56">
        <f>SUM(D7:J7)</f>
        <v>0</v>
      </c>
      <c r="M4" s="16"/>
      <c r="N4" s="16"/>
      <c r="O4" s="16"/>
      <c r="P4" s="16"/>
      <c r="Q4" s="16"/>
      <c r="R4" s="16"/>
    </row>
    <row r="5" spans="1:18" x14ac:dyDescent="0.2">
      <c r="B5" s="63"/>
      <c r="C5" s="9" t="s">
        <v>19</v>
      </c>
      <c r="D5" s="67"/>
      <c r="E5" s="67"/>
      <c r="F5" s="67"/>
      <c r="G5" s="67"/>
      <c r="H5" s="67"/>
      <c r="I5" s="67"/>
      <c r="J5" s="68"/>
      <c r="K5" s="57"/>
      <c r="M5" s="16"/>
      <c r="N5" s="16"/>
      <c r="O5" s="16"/>
      <c r="P5" s="16"/>
      <c r="Q5" s="16"/>
      <c r="R5" s="16"/>
    </row>
    <row r="6" spans="1:18" x14ac:dyDescent="0.2">
      <c r="B6" s="63"/>
      <c r="C6" s="10" t="s">
        <v>20</v>
      </c>
      <c r="D6" s="67"/>
      <c r="E6" s="67"/>
      <c r="F6" s="67"/>
      <c r="G6" s="67"/>
      <c r="H6" s="67"/>
      <c r="I6" s="67"/>
      <c r="J6" s="69"/>
      <c r="K6" s="57"/>
      <c r="M6" s="16"/>
      <c r="N6" s="16"/>
      <c r="O6" s="16"/>
      <c r="P6" s="16"/>
      <c r="Q6" s="16"/>
      <c r="R6" s="16"/>
    </row>
    <row r="7" spans="1:18" ht="17.25" customHeight="1" x14ac:dyDescent="0.2">
      <c r="B7" s="64"/>
      <c r="C7" s="11" t="s">
        <v>22</v>
      </c>
      <c r="D7" s="21">
        <f>SUM(D4:D5)/150*D6</f>
        <v>0</v>
      </c>
      <c r="E7" s="21">
        <f>SUM(E4:E5)/150*E6</f>
        <v>0</v>
      </c>
      <c r="F7" s="21">
        <f t="shared" ref="F7:I7" si="0">SUM(F4:F5)/150*F6</f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2" t="str">
        <f>IFERROR((J4*SUM(D6:I6)/(150*SUM(M7:R7))*(SUM(M7:R7)/6)),"0")</f>
        <v>0</v>
      </c>
      <c r="K7" s="58"/>
      <c r="M7" s="17">
        <f>IF(D7="","",IF(D7=0,0,1))</f>
        <v>0</v>
      </c>
      <c r="N7" s="17">
        <f t="shared" ref="N7:Q7" si="1">IF(E7="","",IF(E7=0,0,1))</f>
        <v>0</v>
      </c>
      <c r="O7" s="17">
        <f t="shared" si="1"/>
        <v>0</v>
      </c>
      <c r="P7" s="17">
        <f t="shared" si="1"/>
        <v>0</v>
      </c>
      <c r="Q7" s="17">
        <f t="shared" si="1"/>
        <v>0</v>
      </c>
      <c r="R7" s="17">
        <f>IF(I7="","",IF(I7=0,0,1))</f>
        <v>0</v>
      </c>
    </row>
    <row r="8" spans="1:18" x14ac:dyDescent="0.2">
      <c r="B8" s="62"/>
      <c r="C8" s="8" t="s">
        <v>12</v>
      </c>
      <c r="D8" s="65"/>
      <c r="E8" s="65"/>
      <c r="F8" s="65"/>
      <c r="G8" s="65"/>
      <c r="H8" s="65"/>
      <c r="I8" s="65"/>
      <c r="J8" s="66"/>
      <c r="K8" s="56">
        <f>SUM(D11:J11)</f>
        <v>0</v>
      </c>
      <c r="M8" s="16"/>
      <c r="N8" s="16"/>
      <c r="O8" s="16"/>
      <c r="P8" s="16"/>
      <c r="Q8" s="16"/>
      <c r="R8" s="16"/>
    </row>
    <row r="9" spans="1:18" x14ac:dyDescent="0.2">
      <c r="B9" s="63"/>
      <c r="C9" s="9" t="s">
        <v>19</v>
      </c>
      <c r="D9" s="67"/>
      <c r="E9" s="67"/>
      <c r="F9" s="67"/>
      <c r="G9" s="67"/>
      <c r="H9" s="67"/>
      <c r="I9" s="67"/>
      <c r="J9" s="68"/>
      <c r="K9" s="57"/>
      <c r="M9" s="16"/>
      <c r="N9" s="16"/>
      <c r="O9" s="16"/>
      <c r="P9" s="16"/>
      <c r="Q9" s="16"/>
      <c r="R9" s="16"/>
    </row>
    <row r="10" spans="1:18" x14ac:dyDescent="0.2">
      <c r="B10" s="63"/>
      <c r="C10" s="10" t="s">
        <v>20</v>
      </c>
      <c r="D10" s="67"/>
      <c r="E10" s="67"/>
      <c r="F10" s="67"/>
      <c r="G10" s="67"/>
      <c r="H10" s="67"/>
      <c r="I10" s="67"/>
      <c r="J10" s="69"/>
      <c r="K10" s="57"/>
      <c r="M10" s="16"/>
      <c r="N10" s="16"/>
      <c r="O10" s="16"/>
      <c r="P10" s="16"/>
      <c r="Q10" s="16"/>
      <c r="R10" s="16"/>
    </row>
    <row r="11" spans="1:18" x14ac:dyDescent="0.2">
      <c r="B11" s="64"/>
      <c r="C11" s="11" t="s">
        <v>22</v>
      </c>
      <c r="D11" s="21">
        <f t="shared" ref="D11:I11" si="2">SUM(D8:D9)/150*D10</f>
        <v>0</v>
      </c>
      <c r="E11" s="21">
        <f t="shared" si="2"/>
        <v>0</v>
      </c>
      <c r="F11" s="21">
        <f t="shared" si="2"/>
        <v>0</v>
      </c>
      <c r="G11" s="21">
        <f t="shared" si="2"/>
        <v>0</v>
      </c>
      <c r="H11" s="21">
        <f t="shared" si="2"/>
        <v>0</v>
      </c>
      <c r="I11" s="21">
        <f t="shared" si="2"/>
        <v>0</v>
      </c>
      <c r="J11" s="22" t="str">
        <f>IFERROR((J8*SUM(D10:I10)/(150*SUM(M11:R11))*(SUM(M11:R11)/6)),"0")</f>
        <v>0</v>
      </c>
      <c r="K11" s="58"/>
      <c r="M11" s="17">
        <f>IF(D11="","",IF(D11=0,0,1))</f>
        <v>0</v>
      </c>
      <c r="N11" s="17">
        <f t="shared" ref="N11" si="3">IF(E11="","",IF(E11=0,0,1))</f>
        <v>0</v>
      </c>
      <c r="O11" s="17">
        <f t="shared" ref="O11" si="4">IF(F11="","",IF(F11=0,0,1))</f>
        <v>0</v>
      </c>
      <c r="P11" s="17">
        <f t="shared" ref="P11" si="5">IF(G11="","",IF(G11=0,0,1))</f>
        <v>0</v>
      </c>
      <c r="Q11" s="17">
        <f t="shared" ref="Q11" si="6">IF(H11="","",IF(H11=0,0,1))</f>
        <v>0</v>
      </c>
      <c r="R11" s="17">
        <f>IF(I11="","",IF(I11=0,0,1))</f>
        <v>0</v>
      </c>
    </row>
    <row r="12" spans="1:18" x14ac:dyDescent="0.2">
      <c r="B12" s="62"/>
      <c r="C12" s="8" t="s">
        <v>12</v>
      </c>
      <c r="D12" s="65"/>
      <c r="E12" s="65"/>
      <c r="F12" s="65"/>
      <c r="G12" s="65"/>
      <c r="H12" s="65"/>
      <c r="I12" s="65"/>
      <c r="J12" s="66"/>
      <c r="K12" s="56">
        <f>SUM(D15:J15)</f>
        <v>0</v>
      </c>
      <c r="M12" s="16"/>
      <c r="N12" s="16"/>
      <c r="O12" s="16"/>
      <c r="P12" s="16"/>
      <c r="Q12" s="16"/>
      <c r="R12" s="16"/>
    </row>
    <row r="13" spans="1:18" x14ac:dyDescent="0.2">
      <c r="B13" s="63"/>
      <c r="C13" s="9" t="s">
        <v>19</v>
      </c>
      <c r="D13" s="67"/>
      <c r="E13" s="67"/>
      <c r="F13" s="67"/>
      <c r="G13" s="67"/>
      <c r="H13" s="67"/>
      <c r="I13" s="67"/>
      <c r="J13" s="68"/>
      <c r="K13" s="57"/>
      <c r="M13" s="16"/>
      <c r="N13" s="16"/>
      <c r="O13" s="16"/>
      <c r="P13" s="16"/>
      <c r="Q13" s="16"/>
      <c r="R13" s="16"/>
    </row>
    <row r="14" spans="1:18" x14ac:dyDescent="0.2">
      <c r="B14" s="63"/>
      <c r="C14" s="10" t="s">
        <v>20</v>
      </c>
      <c r="D14" s="67"/>
      <c r="E14" s="67"/>
      <c r="F14" s="67"/>
      <c r="G14" s="67"/>
      <c r="H14" s="67"/>
      <c r="I14" s="67"/>
      <c r="J14" s="69"/>
      <c r="K14" s="57"/>
      <c r="M14" s="16"/>
      <c r="N14" s="16"/>
      <c r="O14" s="16"/>
      <c r="P14" s="16"/>
      <c r="Q14" s="16"/>
      <c r="R14" s="16"/>
    </row>
    <row r="15" spans="1:18" x14ac:dyDescent="0.2">
      <c r="B15" s="64"/>
      <c r="C15" s="11" t="s">
        <v>22</v>
      </c>
      <c r="D15" s="21">
        <f>SUM(D12:D13)/150*D14</f>
        <v>0</v>
      </c>
      <c r="E15" s="21">
        <f t="shared" ref="E15" si="7">SUM(E12:E13)/150*E14</f>
        <v>0</v>
      </c>
      <c r="F15" s="21">
        <f t="shared" ref="F15" si="8">SUM(F12:F13)/150*F14</f>
        <v>0</v>
      </c>
      <c r="G15" s="21">
        <f t="shared" ref="G15" si="9">SUM(G12:G13)/150*G14</f>
        <v>0</v>
      </c>
      <c r="H15" s="21">
        <f t="shared" ref="H15" si="10">SUM(H12:H13)/150*H14</f>
        <v>0</v>
      </c>
      <c r="I15" s="21">
        <f>SUM(I12:I13)/150*I14</f>
        <v>0</v>
      </c>
      <c r="J15" s="22" t="str">
        <f>IFERROR((J12*SUM(D14:I14)/(150*SUM(M15:R15))*(SUM(M15:R15)/6)),"0")</f>
        <v>0</v>
      </c>
      <c r="K15" s="58"/>
      <c r="M15" s="17">
        <f>IF(D15="","",IF(D15=0,0,1))</f>
        <v>0</v>
      </c>
      <c r="N15" s="17">
        <f t="shared" ref="N15" si="11">IF(E15="","",IF(E15=0,0,1))</f>
        <v>0</v>
      </c>
      <c r="O15" s="17">
        <f t="shared" ref="O15" si="12">IF(F15="","",IF(F15=0,0,1))</f>
        <v>0</v>
      </c>
      <c r="P15" s="17">
        <f t="shared" ref="P15" si="13">IF(G15="","",IF(G15=0,0,1))</f>
        <v>0</v>
      </c>
      <c r="Q15" s="17">
        <f t="shared" ref="Q15" si="14">IF(H15="","",IF(H15=0,0,1))</f>
        <v>0</v>
      </c>
      <c r="R15" s="17">
        <f>IF(I15="","",IF(I15=0,0,1))</f>
        <v>0</v>
      </c>
    </row>
    <row r="16" spans="1:18" x14ac:dyDescent="0.2">
      <c r="B16" s="62"/>
      <c r="C16" s="8" t="s">
        <v>12</v>
      </c>
      <c r="D16" s="65"/>
      <c r="E16" s="65"/>
      <c r="F16" s="65"/>
      <c r="G16" s="65"/>
      <c r="H16" s="65"/>
      <c r="I16" s="65"/>
      <c r="J16" s="66"/>
      <c r="K16" s="56">
        <f>SUM(D19:J19)</f>
        <v>0</v>
      </c>
      <c r="M16" s="16"/>
      <c r="N16" s="16"/>
      <c r="O16" s="16"/>
      <c r="P16" s="16"/>
      <c r="Q16" s="16"/>
      <c r="R16" s="16"/>
    </row>
    <row r="17" spans="2:18" x14ac:dyDescent="0.2">
      <c r="B17" s="63"/>
      <c r="C17" s="9" t="s">
        <v>19</v>
      </c>
      <c r="D17" s="67"/>
      <c r="E17" s="67"/>
      <c r="F17" s="67"/>
      <c r="G17" s="67"/>
      <c r="H17" s="67"/>
      <c r="I17" s="67"/>
      <c r="J17" s="68"/>
      <c r="K17" s="57"/>
      <c r="M17" s="16"/>
      <c r="N17" s="16"/>
      <c r="O17" s="16"/>
      <c r="P17" s="16"/>
      <c r="Q17" s="16"/>
      <c r="R17" s="16"/>
    </row>
    <row r="18" spans="2:18" x14ac:dyDescent="0.2">
      <c r="B18" s="63"/>
      <c r="C18" s="10" t="s">
        <v>20</v>
      </c>
      <c r="D18" s="67"/>
      <c r="E18" s="67"/>
      <c r="F18" s="67"/>
      <c r="G18" s="67"/>
      <c r="H18" s="67"/>
      <c r="I18" s="67"/>
      <c r="J18" s="69"/>
      <c r="K18" s="57"/>
      <c r="M18" s="16"/>
      <c r="N18" s="16"/>
      <c r="O18" s="16"/>
      <c r="P18" s="16"/>
      <c r="Q18" s="16"/>
      <c r="R18" s="16"/>
    </row>
    <row r="19" spans="2:18" x14ac:dyDescent="0.2">
      <c r="B19" s="64"/>
      <c r="C19" s="11" t="s">
        <v>22</v>
      </c>
      <c r="D19" s="21">
        <f>SUM(D16:D17)/150*D18</f>
        <v>0</v>
      </c>
      <c r="E19" s="21">
        <f t="shared" ref="E19" si="15">SUM(E16:E17)/150*E18</f>
        <v>0</v>
      </c>
      <c r="F19" s="21">
        <f t="shared" ref="F19" si="16">SUM(F16:F17)/150*F18</f>
        <v>0</v>
      </c>
      <c r="G19" s="21">
        <f t="shared" ref="G19" si="17">SUM(G16:G17)/150*G18</f>
        <v>0</v>
      </c>
      <c r="H19" s="21">
        <f t="shared" ref="H19" si="18">SUM(H16:H17)/150*H18</f>
        <v>0</v>
      </c>
      <c r="I19" s="21">
        <f t="shared" ref="I19" si="19">SUM(I16:I17)/150*I18</f>
        <v>0</v>
      </c>
      <c r="J19" s="22" t="str">
        <f>IFERROR((J16*SUM(D18:I18)/(150*SUM(M19:R19))*(SUM(M19:R19)/6)),"0")</f>
        <v>0</v>
      </c>
      <c r="K19" s="58"/>
      <c r="M19" s="17">
        <f>IF(D19="","",IF(D19=0,0,1))</f>
        <v>0</v>
      </c>
      <c r="N19" s="17">
        <f t="shared" ref="N19" si="20">IF(E19="","",IF(E19=0,0,1))</f>
        <v>0</v>
      </c>
      <c r="O19" s="17">
        <f t="shared" ref="O19" si="21">IF(F19="","",IF(F19=0,0,1))</f>
        <v>0</v>
      </c>
      <c r="P19" s="17">
        <f t="shared" ref="P19" si="22">IF(G19="","",IF(G19=0,0,1))</f>
        <v>0</v>
      </c>
      <c r="Q19" s="17">
        <f t="shared" ref="Q19" si="23">IF(H19="","",IF(H19=0,0,1))</f>
        <v>0</v>
      </c>
      <c r="R19" s="17">
        <f>IF(I19="","",IF(I19=0,0,1))</f>
        <v>0</v>
      </c>
    </row>
    <row r="20" spans="2:18" x14ac:dyDescent="0.2">
      <c r="B20" s="62"/>
      <c r="C20" s="8" t="s">
        <v>12</v>
      </c>
      <c r="D20" s="65"/>
      <c r="E20" s="65"/>
      <c r="F20" s="65"/>
      <c r="G20" s="65"/>
      <c r="H20" s="65"/>
      <c r="I20" s="65"/>
      <c r="J20" s="66"/>
      <c r="K20" s="56">
        <f>SUM(D23:J23)</f>
        <v>0</v>
      </c>
      <c r="M20" s="16"/>
      <c r="N20" s="16"/>
      <c r="O20" s="16"/>
      <c r="P20" s="16"/>
      <c r="Q20" s="16"/>
      <c r="R20" s="16"/>
    </row>
    <row r="21" spans="2:18" x14ac:dyDescent="0.2">
      <c r="B21" s="63"/>
      <c r="C21" s="9" t="s">
        <v>19</v>
      </c>
      <c r="D21" s="67"/>
      <c r="E21" s="67"/>
      <c r="F21" s="67"/>
      <c r="G21" s="67"/>
      <c r="H21" s="67"/>
      <c r="I21" s="67"/>
      <c r="J21" s="68"/>
      <c r="K21" s="57"/>
      <c r="M21" s="16"/>
      <c r="N21" s="16"/>
      <c r="O21" s="16"/>
      <c r="P21" s="16"/>
      <c r="Q21" s="16"/>
      <c r="R21" s="16"/>
    </row>
    <row r="22" spans="2:18" x14ac:dyDescent="0.2">
      <c r="B22" s="63"/>
      <c r="C22" s="10" t="s">
        <v>20</v>
      </c>
      <c r="D22" s="67"/>
      <c r="E22" s="67"/>
      <c r="F22" s="67"/>
      <c r="G22" s="67"/>
      <c r="H22" s="67"/>
      <c r="I22" s="67"/>
      <c r="J22" s="69"/>
      <c r="K22" s="57"/>
      <c r="M22" s="16"/>
      <c r="N22" s="16"/>
      <c r="O22" s="16"/>
      <c r="P22" s="16"/>
      <c r="Q22" s="16"/>
      <c r="R22" s="16"/>
    </row>
    <row r="23" spans="2:18" x14ac:dyDescent="0.2">
      <c r="B23" s="64"/>
      <c r="C23" s="11" t="s">
        <v>22</v>
      </c>
      <c r="D23" s="21">
        <f>SUM(D20:D21)/150*D22</f>
        <v>0</v>
      </c>
      <c r="E23" s="21">
        <f t="shared" ref="E23" si="24">SUM(E20:E21)/150*E22</f>
        <v>0</v>
      </c>
      <c r="F23" s="21">
        <f t="shared" ref="F23" si="25">SUM(F20:F21)/150*F22</f>
        <v>0</v>
      </c>
      <c r="G23" s="21">
        <f t="shared" ref="G23" si="26">SUM(G20:G21)/150*G22</f>
        <v>0</v>
      </c>
      <c r="H23" s="21">
        <f t="shared" ref="H23" si="27">SUM(H20:H21)/150*H22</f>
        <v>0</v>
      </c>
      <c r="I23" s="21">
        <f t="shared" ref="I23" si="28">SUM(I20:I21)/150*I22</f>
        <v>0</v>
      </c>
      <c r="J23" s="22" t="str">
        <f>IFERROR((J20*SUM(D22:I22)/(150*SUM(M23:R23))*(SUM(M23:R23)/6)),"0")</f>
        <v>0</v>
      </c>
      <c r="K23" s="58"/>
      <c r="M23" s="17">
        <f>IF(D23="","",IF(D23=0,0,1))</f>
        <v>0</v>
      </c>
      <c r="N23" s="17">
        <f t="shared" ref="N23" si="29">IF(E23="","",IF(E23=0,0,1))</f>
        <v>0</v>
      </c>
      <c r="O23" s="17">
        <f t="shared" ref="O23" si="30">IF(F23="","",IF(F23=0,0,1))</f>
        <v>0</v>
      </c>
      <c r="P23" s="17">
        <f t="shared" ref="P23" si="31">IF(G23="","",IF(G23=0,0,1))</f>
        <v>0</v>
      </c>
      <c r="Q23" s="17">
        <f t="shared" ref="Q23" si="32">IF(H23="","",IF(H23=0,0,1))</f>
        <v>0</v>
      </c>
      <c r="R23" s="17">
        <f>IF(I23="","",IF(I23=0,0,1))</f>
        <v>0</v>
      </c>
    </row>
    <row r="24" spans="2:18" x14ac:dyDescent="0.2">
      <c r="B24" s="62"/>
      <c r="C24" s="8" t="s">
        <v>12</v>
      </c>
      <c r="D24" s="65"/>
      <c r="E24" s="65"/>
      <c r="F24" s="65"/>
      <c r="G24" s="65"/>
      <c r="H24" s="65"/>
      <c r="I24" s="65"/>
      <c r="J24" s="66"/>
      <c r="K24" s="56">
        <f>SUM(D27:J27)</f>
        <v>0</v>
      </c>
      <c r="M24" s="16"/>
      <c r="N24" s="16"/>
      <c r="O24" s="16"/>
      <c r="P24" s="16"/>
      <c r="Q24" s="16"/>
      <c r="R24" s="16"/>
    </row>
    <row r="25" spans="2:18" x14ac:dyDescent="0.2">
      <c r="B25" s="63"/>
      <c r="C25" s="9" t="s">
        <v>19</v>
      </c>
      <c r="D25" s="67"/>
      <c r="E25" s="67"/>
      <c r="F25" s="67"/>
      <c r="G25" s="67"/>
      <c r="H25" s="67"/>
      <c r="I25" s="67"/>
      <c r="J25" s="68"/>
      <c r="K25" s="57"/>
      <c r="M25" s="16"/>
      <c r="N25" s="16"/>
      <c r="O25" s="16"/>
      <c r="P25" s="16"/>
      <c r="Q25" s="16"/>
      <c r="R25" s="16"/>
    </row>
    <row r="26" spans="2:18" x14ac:dyDescent="0.2">
      <c r="B26" s="63"/>
      <c r="C26" s="10" t="s">
        <v>20</v>
      </c>
      <c r="D26" s="67"/>
      <c r="E26" s="67"/>
      <c r="F26" s="67"/>
      <c r="G26" s="67"/>
      <c r="H26" s="67"/>
      <c r="I26" s="67"/>
      <c r="J26" s="69"/>
      <c r="K26" s="57"/>
      <c r="M26" s="16"/>
      <c r="N26" s="16"/>
      <c r="O26" s="16"/>
      <c r="P26" s="16"/>
      <c r="Q26" s="16"/>
      <c r="R26" s="16"/>
    </row>
    <row r="27" spans="2:18" x14ac:dyDescent="0.2">
      <c r="B27" s="64"/>
      <c r="C27" s="11" t="s">
        <v>22</v>
      </c>
      <c r="D27" s="21">
        <f>SUM(D24:D25)/150*D26</f>
        <v>0</v>
      </c>
      <c r="E27" s="21">
        <f t="shared" ref="E27" si="33">SUM(E24:E25)/150*E26</f>
        <v>0</v>
      </c>
      <c r="F27" s="21">
        <f t="shared" ref="F27" si="34">SUM(F24:F25)/150*F26</f>
        <v>0</v>
      </c>
      <c r="G27" s="21">
        <f t="shared" ref="G27" si="35">SUM(G24:G25)/150*G26</f>
        <v>0</v>
      </c>
      <c r="H27" s="21">
        <f t="shared" ref="H27" si="36">SUM(H24:H25)/150*H26</f>
        <v>0</v>
      </c>
      <c r="I27" s="21">
        <f t="shared" ref="I27" si="37">SUM(I24:I25)/150*I26</f>
        <v>0</v>
      </c>
      <c r="J27" s="22" t="str">
        <f>IFERROR((J24*SUM(D26:I26)/(150*SUM(M27:R27))*(SUM(M27:R27)/6)),"0")</f>
        <v>0</v>
      </c>
      <c r="K27" s="58"/>
      <c r="M27" s="17">
        <f>IF(D27="","",IF(D27=0,0,1))</f>
        <v>0</v>
      </c>
      <c r="N27" s="17">
        <f t="shared" ref="N27" si="38">IF(E27="","",IF(E27=0,0,1))</f>
        <v>0</v>
      </c>
      <c r="O27" s="17">
        <f t="shared" ref="O27" si="39">IF(F27="","",IF(F27=0,0,1))</f>
        <v>0</v>
      </c>
      <c r="P27" s="17">
        <f t="shared" ref="P27" si="40">IF(G27="","",IF(G27=0,0,1))</f>
        <v>0</v>
      </c>
      <c r="Q27" s="17">
        <f t="shared" ref="Q27" si="41">IF(H27="","",IF(H27=0,0,1))</f>
        <v>0</v>
      </c>
      <c r="R27" s="17">
        <f>IF(I27="","",IF(I27=0,0,1))</f>
        <v>0</v>
      </c>
    </row>
    <row r="28" spans="2:18" ht="28.5" customHeight="1" x14ac:dyDescent="0.2">
      <c r="B28" s="12" t="s">
        <v>23</v>
      </c>
      <c r="C28" s="11" t="s">
        <v>22</v>
      </c>
      <c r="D28" s="18">
        <f>D7+D11+D15+D19+D23+D27</f>
        <v>0</v>
      </c>
      <c r="E28" s="18">
        <f t="shared" ref="E28:I28" si="42">E7+E11+E15+E19+E23+E27</f>
        <v>0</v>
      </c>
      <c r="F28" s="18">
        <f t="shared" si="42"/>
        <v>0</v>
      </c>
      <c r="G28" s="18">
        <f t="shared" si="42"/>
        <v>0</v>
      </c>
      <c r="H28" s="18">
        <f t="shared" si="42"/>
        <v>0</v>
      </c>
      <c r="I28" s="18">
        <f t="shared" si="42"/>
        <v>0</v>
      </c>
      <c r="J28" s="18">
        <f>J7+J11+J15+J19+J23+J27</f>
        <v>0</v>
      </c>
      <c r="K28" s="18">
        <f>SUM(K4:K27)</f>
        <v>0</v>
      </c>
    </row>
    <row r="30" spans="2:18" x14ac:dyDescent="0.2">
      <c r="B30" s="47" t="s">
        <v>9</v>
      </c>
      <c r="C30" s="47"/>
      <c r="D30" s="47"/>
      <c r="E30" s="47"/>
      <c r="F30" s="47"/>
      <c r="G30" s="47"/>
      <c r="H30" s="47"/>
      <c r="I30" s="47"/>
      <c r="J30" s="47"/>
      <c r="K30" s="47"/>
    </row>
    <row r="31" spans="2:18" ht="30.75" customHeight="1" x14ac:dyDescent="0.2">
      <c r="B31" s="48" t="s">
        <v>24</v>
      </c>
      <c r="C31" s="48"/>
      <c r="D31" s="48"/>
      <c r="E31" s="48"/>
      <c r="F31" s="48"/>
      <c r="G31" s="48"/>
      <c r="H31" s="48"/>
      <c r="I31" s="48"/>
      <c r="J31" s="48"/>
      <c r="K31" s="48"/>
    </row>
  </sheetData>
  <sheetProtection password="CC4B" sheet="1" objects="1" scenarios="1"/>
  <mergeCells count="22">
    <mergeCell ref="A2:K2"/>
    <mergeCell ref="J1:L1"/>
    <mergeCell ref="B12:B15"/>
    <mergeCell ref="K12:K15"/>
    <mergeCell ref="B16:B19"/>
    <mergeCell ref="K16:K19"/>
    <mergeCell ref="B30:K30"/>
    <mergeCell ref="B31:K31"/>
    <mergeCell ref="J4:J6"/>
    <mergeCell ref="J8:J10"/>
    <mergeCell ref="J12:J14"/>
    <mergeCell ref="J16:J18"/>
    <mergeCell ref="J20:J22"/>
    <mergeCell ref="J24:J26"/>
    <mergeCell ref="B8:B11"/>
    <mergeCell ref="K8:K11"/>
    <mergeCell ref="K4:K7"/>
    <mergeCell ref="B4:B7"/>
    <mergeCell ref="B20:B23"/>
    <mergeCell ref="K20:K23"/>
    <mergeCell ref="B24:B27"/>
    <mergeCell ref="K24:K27"/>
  </mergeCells>
  <phoneticPr fontId="1"/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1"/>
  <sheetViews>
    <sheetView showGridLines="0" zoomScale="70" zoomScaleNormal="70" workbookViewId="0">
      <selection activeCell="R4" sqref="R4"/>
    </sheetView>
  </sheetViews>
  <sheetFormatPr defaultRowHeight="13.2" x14ac:dyDescent="0.2"/>
  <cols>
    <col min="1" max="1" width="2.59765625" style="27" customWidth="1"/>
    <col min="2" max="2" width="17.5" style="27" customWidth="1"/>
    <col min="3" max="30" width="9.296875" style="27" customWidth="1"/>
    <col min="31" max="34" width="9.19921875" style="27" customWidth="1"/>
    <col min="35" max="35" width="3.5" style="27" customWidth="1"/>
    <col min="36" max="153" width="10.09765625" style="27" customWidth="1"/>
    <col min="154" max="16384" width="8.796875" style="27"/>
  </cols>
  <sheetData>
    <row r="1" spans="1:39" ht="23.4" customHeight="1" x14ac:dyDescent="0.25">
      <c r="A1" s="24" t="s">
        <v>38</v>
      </c>
      <c r="B1" s="25"/>
      <c r="C1" s="73" t="s">
        <v>39</v>
      </c>
      <c r="D1" s="74"/>
      <c r="E1" s="74"/>
      <c r="F1" s="74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 t="s">
        <v>30</v>
      </c>
      <c r="AG1" s="26"/>
      <c r="AH1" s="59" t="s">
        <v>31</v>
      </c>
      <c r="AI1" s="60"/>
    </row>
    <row r="2" spans="1:39" ht="16.2" x14ac:dyDescent="0.2">
      <c r="A2" s="28"/>
      <c r="B2" s="29">
        <v>45566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</row>
    <row r="3" spans="1:39" ht="17.399999999999999" customHeight="1" x14ac:dyDescent="0.2">
      <c r="A3" s="28"/>
      <c r="B3" s="32" t="s">
        <v>32</v>
      </c>
      <c r="C3" s="33">
        <v>45566</v>
      </c>
      <c r="D3" s="33">
        <v>45567</v>
      </c>
      <c r="E3" s="33">
        <v>45568</v>
      </c>
      <c r="F3" s="33">
        <v>45569</v>
      </c>
      <c r="G3" s="34">
        <v>45570</v>
      </c>
      <c r="H3" s="34">
        <v>45571</v>
      </c>
      <c r="I3" s="33">
        <v>45572</v>
      </c>
      <c r="J3" s="33">
        <v>45573</v>
      </c>
      <c r="K3" s="33">
        <v>45574</v>
      </c>
      <c r="L3" s="33">
        <v>45575</v>
      </c>
      <c r="M3" s="33">
        <v>45576</v>
      </c>
      <c r="N3" s="34">
        <v>45577</v>
      </c>
      <c r="O3" s="34">
        <v>45578</v>
      </c>
      <c r="P3" s="34">
        <v>45579</v>
      </c>
      <c r="Q3" s="33">
        <v>45580</v>
      </c>
      <c r="R3" s="33">
        <v>45581</v>
      </c>
      <c r="S3" s="33">
        <v>45582</v>
      </c>
      <c r="T3" s="33">
        <v>45583</v>
      </c>
      <c r="U3" s="34">
        <v>45584</v>
      </c>
      <c r="V3" s="34">
        <v>45585</v>
      </c>
      <c r="W3" s="33">
        <v>45586</v>
      </c>
      <c r="X3" s="33">
        <v>45587</v>
      </c>
      <c r="Y3" s="33">
        <v>45588</v>
      </c>
      <c r="Z3" s="33">
        <v>45589</v>
      </c>
      <c r="AA3" s="33">
        <v>45590</v>
      </c>
      <c r="AB3" s="34">
        <v>45591</v>
      </c>
      <c r="AC3" s="34">
        <v>45592</v>
      </c>
      <c r="AD3" s="33">
        <v>45593</v>
      </c>
      <c r="AE3" s="33">
        <v>45594</v>
      </c>
      <c r="AF3" s="33">
        <v>45595</v>
      </c>
      <c r="AG3" s="33">
        <v>45596</v>
      </c>
      <c r="AH3" s="35" t="s">
        <v>33</v>
      </c>
      <c r="AI3" s="31"/>
    </row>
    <row r="4" spans="1:39" x14ac:dyDescent="0.2">
      <c r="A4" s="28"/>
      <c r="B4" s="70"/>
      <c r="C4" s="71"/>
      <c r="D4" s="71"/>
      <c r="E4" s="71"/>
      <c r="F4" s="71"/>
      <c r="G4" s="72"/>
      <c r="H4" s="72"/>
      <c r="I4" s="71"/>
      <c r="J4" s="71"/>
      <c r="K4" s="71"/>
      <c r="L4" s="71"/>
      <c r="M4" s="71"/>
      <c r="N4" s="72"/>
      <c r="O4" s="72"/>
      <c r="P4" s="72"/>
      <c r="Q4" s="71"/>
      <c r="R4" s="71"/>
      <c r="S4" s="71"/>
      <c r="T4" s="71"/>
      <c r="U4" s="72"/>
      <c r="V4" s="72"/>
      <c r="W4" s="71"/>
      <c r="X4" s="71"/>
      <c r="Y4" s="71"/>
      <c r="Z4" s="71"/>
      <c r="AA4" s="71"/>
      <c r="AB4" s="72"/>
      <c r="AC4" s="72"/>
      <c r="AD4" s="71"/>
      <c r="AE4" s="71"/>
      <c r="AF4" s="71"/>
      <c r="AG4" s="71"/>
      <c r="AH4" s="39">
        <f>SUM(C4:AF4)</f>
        <v>0</v>
      </c>
      <c r="AI4" s="31"/>
      <c r="AM4" s="40"/>
    </row>
    <row r="5" spans="1:39" x14ac:dyDescent="0.2">
      <c r="A5" s="28"/>
      <c r="B5" s="70"/>
      <c r="C5" s="71"/>
      <c r="D5" s="71"/>
      <c r="E5" s="71"/>
      <c r="F5" s="71"/>
      <c r="G5" s="72"/>
      <c r="H5" s="72"/>
      <c r="I5" s="71"/>
      <c r="J5" s="71"/>
      <c r="K5" s="71"/>
      <c r="L5" s="71"/>
      <c r="M5" s="71"/>
      <c r="N5" s="72"/>
      <c r="O5" s="72"/>
      <c r="P5" s="72"/>
      <c r="Q5" s="71"/>
      <c r="R5" s="71"/>
      <c r="S5" s="71"/>
      <c r="T5" s="71"/>
      <c r="U5" s="72"/>
      <c r="V5" s="72"/>
      <c r="W5" s="71"/>
      <c r="X5" s="71"/>
      <c r="Y5" s="71"/>
      <c r="Z5" s="71"/>
      <c r="AA5" s="71"/>
      <c r="AB5" s="72"/>
      <c r="AC5" s="72"/>
      <c r="AD5" s="71"/>
      <c r="AE5" s="71"/>
      <c r="AF5" s="71"/>
      <c r="AG5" s="71"/>
      <c r="AH5" s="39">
        <f>SUM(C5:AF5)</f>
        <v>0</v>
      </c>
      <c r="AI5" s="31"/>
      <c r="AM5" s="40"/>
    </row>
    <row r="6" spans="1:39" x14ac:dyDescent="0.2">
      <c r="A6" s="28"/>
      <c r="B6" s="70"/>
      <c r="C6" s="71"/>
      <c r="D6" s="71"/>
      <c r="E6" s="71"/>
      <c r="F6" s="71"/>
      <c r="G6" s="72"/>
      <c r="H6" s="72"/>
      <c r="I6" s="71"/>
      <c r="J6" s="71"/>
      <c r="K6" s="71"/>
      <c r="L6" s="71"/>
      <c r="M6" s="71"/>
      <c r="N6" s="72"/>
      <c r="O6" s="72"/>
      <c r="P6" s="72"/>
      <c r="Q6" s="71"/>
      <c r="R6" s="71"/>
      <c r="S6" s="71"/>
      <c r="T6" s="71"/>
      <c r="U6" s="72"/>
      <c r="V6" s="72"/>
      <c r="W6" s="71"/>
      <c r="X6" s="71"/>
      <c r="Y6" s="71"/>
      <c r="Z6" s="71"/>
      <c r="AA6" s="71"/>
      <c r="AB6" s="72"/>
      <c r="AC6" s="72"/>
      <c r="AD6" s="71"/>
      <c r="AE6" s="71"/>
      <c r="AF6" s="71"/>
      <c r="AG6" s="71"/>
      <c r="AH6" s="39">
        <f>SUM(C6:AF6)</f>
        <v>0</v>
      </c>
      <c r="AI6" s="31"/>
      <c r="AM6" s="40"/>
    </row>
    <row r="7" spans="1:39" x14ac:dyDescent="0.2">
      <c r="A7" s="28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30"/>
      <c r="AI7" s="31"/>
      <c r="AM7" s="40"/>
    </row>
    <row r="8" spans="1:39" ht="16.2" x14ac:dyDescent="0.2">
      <c r="A8" s="28"/>
      <c r="B8" s="29">
        <v>45597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1"/>
    </row>
    <row r="9" spans="1:39" ht="17.399999999999999" customHeight="1" x14ac:dyDescent="0.2">
      <c r="A9" s="28"/>
      <c r="B9" s="32" t="s">
        <v>32</v>
      </c>
      <c r="C9" s="33">
        <v>45597</v>
      </c>
      <c r="D9" s="34">
        <v>45598</v>
      </c>
      <c r="E9" s="34">
        <v>45599</v>
      </c>
      <c r="F9" s="34">
        <v>45600</v>
      </c>
      <c r="G9" s="33">
        <v>45601</v>
      </c>
      <c r="H9" s="33">
        <v>45602</v>
      </c>
      <c r="I9" s="33">
        <v>45603</v>
      </c>
      <c r="J9" s="33">
        <v>45604</v>
      </c>
      <c r="K9" s="34">
        <v>45605</v>
      </c>
      <c r="L9" s="34">
        <v>45606</v>
      </c>
      <c r="M9" s="33">
        <v>45607</v>
      </c>
      <c r="N9" s="33">
        <v>45608</v>
      </c>
      <c r="O9" s="33">
        <v>45609</v>
      </c>
      <c r="P9" s="33">
        <v>45610</v>
      </c>
      <c r="Q9" s="33">
        <v>45611</v>
      </c>
      <c r="R9" s="34">
        <v>45612</v>
      </c>
      <c r="S9" s="34">
        <v>45613</v>
      </c>
      <c r="T9" s="33">
        <v>45614</v>
      </c>
      <c r="U9" s="33">
        <v>45615</v>
      </c>
      <c r="V9" s="33">
        <v>45616</v>
      </c>
      <c r="W9" s="33">
        <v>45617</v>
      </c>
      <c r="X9" s="33">
        <v>45618</v>
      </c>
      <c r="Y9" s="34">
        <v>45619</v>
      </c>
      <c r="Z9" s="34">
        <v>45620</v>
      </c>
      <c r="AA9" s="33">
        <v>45621</v>
      </c>
      <c r="AB9" s="33">
        <v>45622</v>
      </c>
      <c r="AC9" s="33">
        <v>45623</v>
      </c>
      <c r="AD9" s="33">
        <v>45624</v>
      </c>
      <c r="AE9" s="33">
        <v>45625</v>
      </c>
      <c r="AF9" s="34">
        <v>45626</v>
      </c>
      <c r="AG9" s="35" t="s">
        <v>33</v>
      </c>
      <c r="AH9" s="30"/>
      <c r="AI9" s="31"/>
      <c r="AM9" s="27" t="s">
        <v>34</v>
      </c>
    </row>
    <row r="10" spans="1:39" x14ac:dyDescent="0.2">
      <c r="A10" s="28"/>
      <c r="B10" s="70"/>
      <c r="C10" s="71"/>
      <c r="D10" s="72"/>
      <c r="E10" s="72"/>
      <c r="F10" s="72"/>
      <c r="G10" s="71"/>
      <c r="H10" s="71"/>
      <c r="I10" s="71"/>
      <c r="J10" s="71"/>
      <c r="K10" s="72"/>
      <c r="L10" s="72"/>
      <c r="M10" s="71"/>
      <c r="N10" s="71"/>
      <c r="O10" s="71"/>
      <c r="P10" s="71"/>
      <c r="Q10" s="71"/>
      <c r="R10" s="72"/>
      <c r="S10" s="72"/>
      <c r="T10" s="71"/>
      <c r="U10" s="71"/>
      <c r="V10" s="71"/>
      <c r="W10" s="71"/>
      <c r="X10" s="71"/>
      <c r="Y10" s="72"/>
      <c r="Z10" s="72"/>
      <c r="AA10" s="71"/>
      <c r="AB10" s="71"/>
      <c r="AC10" s="71"/>
      <c r="AD10" s="71"/>
      <c r="AE10" s="71"/>
      <c r="AF10" s="72"/>
      <c r="AG10" s="39">
        <f>SUM(C10:AF10)</f>
        <v>0</v>
      </c>
      <c r="AH10" s="30"/>
      <c r="AI10" s="31"/>
      <c r="AM10" s="40">
        <v>1</v>
      </c>
    </row>
    <row r="11" spans="1:39" x14ac:dyDescent="0.2">
      <c r="A11" s="28"/>
      <c r="B11" s="70"/>
      <c r="C11" s="71"/>
      <c r="D11" s="72"/>
      <c r="E11" s="72"/>
      <c r="F11" s="72"/>
      <c r="G11" s="71"/>
      <c r="H11" s="71"/>
      <c r="I11" s="71"/>
      <c r="J11" s="71"/>
      <c r="K11" s="72"/>
      <c r="L11" s="72"/>
      <c r="M11" s="71"/>
      <c r="N11" s="71"/>
      <c r="O11" s="71"/>
      <c r="P11" s="71"/>
      <c r="Q11" s="71"/>
      <c r="R11" s="72"/>
      <c r="S11" s="72"/>
      <c r="T11" s="71"/>
      <c r="U11" s="71"/>
      <c r="V11" s="71"/>
      <c r="W11" s="71"/>
      <c r="X11" s="71"/>
      <c r="Y11" s="72"/>
      <c r="Z11" s="72"/>
      <c r="AA11" s="71"/>
      <c r="AB11" s="71"/>
      <c r="AC11" s="71"/>
      <c r="AD11" s="71"/>
      <c r="AE11" s="71"/>
      <c r="AF11" s="72"/>
      <c r="AG11" s="39">
        <f>SUM(C11:AF11)</f>
        <v>0</v>
      </c>
      <c r="AH11" s="30"/>
      <c r="AI11" s="31"/>
      <c r="AM11" s="40">
        <v>1.1000000000000001</v>
      </c>
    </row>
    <row r="12" spans="1:39" x14ac:dyDescent="0.2">
      <c r="A12" s="28"/>
      <c r="B12" s="70"/>
      <c r="C12" s="71"/>
      <c r="D12" s="72"/>
      <c r="E12" s="72"/>
      <c r="F12" s="72"/>
      <c r="G12" s="71"/>
      <c r="H12" s="71"/>
      <c r="I12" s="71"/>
      <c r="J12" s="71"/>
      <c r="K12" s="72"/>
      <c r="L12" s="72"/>
      <c r="M12" s="71"/>
      <c r="N12" s="71"/>
      <c r="O12" s="71"/>
      <c r="P12" s="71"/>
      <c r="Q12" s="71"/>
      <c r="R12" s="72"/>
      <c r="S12" s="72"/>
      <c r="T12" s="71"/>
      <c r="U12" s="71"/>
      <c r="V12" s="71"/>
      <c r="W12" s="71"/>
      <c r="X12" s="71"/>
      <c r="Y12" s="72"/>
      <c r="Z12" s="72"/>
      <c r="AA12" s="71"/>
      <c r="AB12" s="71"/>
      <c r="AC12" s="71"/>
      <c r="AD12" s="71"/>
      <c r="AE12" s="71"/>
      <c r="AF12" s="72"/>
      <c r="AG12" s="39">
        <f t="shared" ref="AG12" si="0">SUM(C12:AF12)</f>
        <v>0</v>
      </c>
      <c r="AH12" s="30"/>
      <c r="AI12" s="31"/>
      <c r="AM12" s="40">
        <v>1.2</v>
      </c>
    </row>
    <row r="13" spans="1:39" x14ac:dyDescent="0.2">
      <c r="A13" s="28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M13" s="40">
        <v>1.6</v>
      </c>
    </row>
    <row r="14" spans="1:39" ht="16.2" x14ac:dyDescent="0.2">
      <c r="A14" s="28"/>
      <c r="B14" s="29">
        <v>45627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M14" s="40">
        <v>1.8</v>
      </c>
    </row>
    <row r="15" spans="1:39" x14ac:dyDescent="0.2">
      <c r="A15" s="28"/>
      <c r="B15" s="32" t="s">
        <v>32</v>
      </c>
      <c r="C15" s="34">
        <v>45627</v>
      </c>
      <c r="D15" s="33">
        <v>45628</v>
      </c>
      <c r="E15" s="33">
        <v>45629</v>
      </c>
      <c r="F15" s="33">
        <v>45630</v>
      </c>
      <c r="G15" s="33">
        <v>45631</v>
      </c>
      <c r="H15" s="33">
        <v>45632</v>
      </c>
      <c r="I15" s="34">
        <v>45633</v>
      </c>
      <c r="J15" s="34">
        <v>45634</v>
      </c>
      <c r="K15" s="33">
        <v>45635</v>
      </c>
      <c r="L15" s="33">
        <v>45636</v>
      </c>
      <c r="M15" s="33">
        <v>45637</v>
      </c>
      <c r="N15" s="33">
        <v>45638</v>
      </c>
      <c r="O15" s="33">
        <v>45639</v>
      </c>
      <c r="P15" s="34">
        <v>45640</v>
      </c>
      <c r="Q15" s="34">
        <v>45641</v>
      </c>
      <c r="R15" s="33">
        <v>45642</v>
      </c>
      <c r="S15" s="33">
        <v>45643</v>
      </c>
      <c r="T15" s="33">
        <v>45644</v>
      </c>
      <c r="U15" s="33">
        <v>45645</v>
      </c>
      <c r="V15" s="33">
        <v>45646</v>
      </c>
      <c r="W15" s="34">
        <v>45647</v>
      </c>
      <c r="X15" s="34">
        <v>45648</v>
      </c>
      <c r="Y15" s="33">
        <v>45649</v>
      </c>
      <c r="Z15" s="33">
        <v>45650</v>
      </c>
      <c r="AA15" s="33">
        <v>45651</v>
      </c>
      <c r="AB15" s="33">
        <v>45652</v>
      </c>
      <c r="AC15" s="33">
        <v>45653</v>
      </c>
      <c r="AD15" s="34">
        <v>45654</v>
      </c>
      <c r="AE15" s="34">
        <v>45655</v>
      </c>
      <c r="AF15" s="33">
        <v>45656</v>
      </c>
      <c r="AG15" s="33">
        <v>45657</v>
      </c>
      <c r="AH15" s="35" t="s">
        <v>33</v>
      </c>
      <c r="AI15" s="31"/>
      <c r="AM15" s="40">
        <v>1.9</v>
      </c>
    </row>
    <row r="16" spans="1:39" x14ac:dyDescent="0.2">
      <c r="A16" s="28"/>
      <c r="B16" s="70"/>
      <c r="C16" s="72"/>
      <c r="D16" s="71"/>
      <c r="E16" s="71"/>
      <c r="F16" s="71"/>
      <c r="G16" s="71"/>
      <c r="H16" s="71"/>
      <c r="I16" s="72"/>
      <c r="J16" s="72"/>
      <c r="K16" s="71"/>
      <c r="L16" s="71"/>
      <c r="M16" s="71"/>
      <c r="N16" s="71"/>
      <c r="O16" s="71"/>
      <c r="P16" s="72"/>
      <c r="Q16" s="72"/>
      <c r="R16" s="71"/>
      <c r="S16" s="71"/>
      <c r="T16" s="71"/>
      <c r="U16" s="71"/>
      <c r="V16" s="71"/>
      <c r="W16" s="72"/>
      <c r="X16" s="72"/>
      <c r="Y16" s="71"/>
      <c r="Z16" s="71"/>
      <c r="AA16" s="71"/>
      <c r="AB16" s="71"/>
      <c r="AC16" s="71"/>
      <c r="AD16" s="72"/>
      <c r="AE16" s="72"/>
      <c r="AF16" s="71"/>
      <c r="AG16" s="71"/>
      <c r="AH16" s="39">
        <f>SUM(C16:AG16)</f>
        <v>0</v>
      </c>
      <c r="AI16" s="31"/>
      <c r="AM16" s="40">
        <v>2</v>
      </c>
    </row>
    <row r="17" spans="1:39" x14ac:dyDescent="0.2">
      <c r="A17" s="28"/>
      <c r="B17" s="70"/>
      <c r="C17" s="72"/>
      <c r="D17" s="71"/>
      <c r="E17" s="71"/>
      <c r="F17" s="71"/>
      <c r="G17" s="71"/>
      <c r="H17" s="71"/>
      <c r="I17" s="72"/>
      <c r="J17" s="72"/>
      <c r="K17" s="71"/>
      <c r="L17" s="71"/>
      <c r="M17" s="71"/>
      <c r="N17" s="71"/>
      <c r="O17" s="71"/>
      <c r="P17" s="72"/>
      <c r="Q17" s="72"/>
      <c r="R17" s="71"/>
      <c r="S17" s="71"/>
      <c r="T17" s="71"/>
      <c r="U17" s="71"/>
      <c r="V17" s="71"/>
      <c r="W17" s="72"/>
      <c r="X17" s="72"/>
      <c r="Y17" s="71"/>
      <c r="Z17" s="71"/>
      <c r="AA17" s="71"/>
      <c r="AB17" s="71"/>
      <c r="AC17" s="71"/>
      <c r="AD17" s="72"/>
      <c r="AE17" s="72"/>
      <c r="AF17" s="71"/>
      <c r="AG17" s="71"/>
      <c r="AH17" s="39">
        <f t="shared" ref="AH17:AH18" si="1">SUM(C17:AG17)</f>
        <v>0</v>
      </c>
      <c r="AI17" s="31"/>
      <c r="AM17" s="40">
        <v>2.1</v>
      </c>
    </row>
    <row r="18" spans="1:39" x14ac:dyDescent="0.2">
      <c r="A18" s="28"/>
      <c r="B18" s="70"/>
      <c r="C18" s="72"/>
      <c r="D18" s="71"/>
      <c r="E18" s="71"/>
      <c r="F18" s="71"/>
      <c r="G18" s="71"/>
      <c r="H18" s="71"/>
      <c r="I18" s="72"/>
      <c r="J18" s="72"/>
      <c r="K18" s="71"/>
      <c r="L18" s="71"/>
      <c r="M18" s="71"/>
      <c r="N18" s="71"/>
      <c r="O18" s="71"/>
      <c r="P18" s="72"/>
      <c r="Q18" s="72"/>
      <c r="R18" s="71"/>
      <c r="S18" s="71"/>
      <c r="T18" s="71"/>
      <c r="U18" s="71"/>
      <c r="V18" s="71"/>
      <c r="W18" s="72"/>
      <c r="X18" s="72"/>
      <c r="Y18" s="71"/>
      <c r="Z18" s="71"/>
      <c r="AA18" s="71"/>
      <c r="AB18" s="71"/>
      <c r="AC18" s="71"/>
      <c r="AD18" s="72"/>
      <c r="AE18" s="72"/>
      <c r="AF18" s="71"/>
      <c r="AG18" s="71"/>
      <c r="AH18" s="39">
        <f t="shared" si="1"/>
        <v>0</v>
      </c>
      <c r="AI18" s="31"/>
      <c r="AM18" s="40">
        <v>2.2000000000000002</v>
      </c>
    </row>
    <row r="19" spans="1:39" x14ac:dyDescent="0.2">
      <c r="A19" s="28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M19" s="40">
        <v>2.6</v>
      </c>
    </row>
    <row r="20" spans="1:39" ht="16.2" x14ac:dyDescent="0.2">
      <c r="A20" s="28"/>
      <c r="B20" s="29">
        <v>45658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M20" s="40">
        <v>2.8</v>
      </c>
    </row>
    <row r="21" spans="1:39" x14ac:dyDescent="0.2">
      <c r="A21" s="28"/>
      <c r="B21" s="32" t="s">
        <v>32</v>
      </c>
      <c r="C21" s="34">
        <v>45658</v>
      </c>
      <c r="D21" s="33">
        <v>45659</v>
      </c>
      <c r="E21" s="33">
        <v>45660</v>
      </c>
      <c r="F21" s="34">
        <v>45661</v>
      </c>
      <c r="G21" s="34">
        <v>45662</v>
      </c>
      <c r="H21" s="33">
        <v>45663</v>
      </c>
      <c r="I21" s="33">
        <v>45664</v>
      </c>
      <c r="J21" s="33">
        <v>45665</v>
      </c>
      <c r="K21" s="33">
        <v>45666</v>
      </c>
      <c r="L21" s="33">
        <v>45667</v>
      </c>
      <c r="M21" s="34">
        <v>45668</v>
      </c>
      <c r="N21" s="34">
        <v>45669</v>
      </c>
      <c r="O21" s="34">
        <v>45670</v>
      </c>
      <c r="P21" s="33">
        <v>45671</v>
      </c>
      <c r="Q21" s="33">
        <v>45672</v>
      </c>
      <c r="R21" s="33">
        <v>45673</v>
      </c>
      <c r="S21" s="33">
        <v>45674</v>
      </c>
      <c r="T21" s="34">
        <v>45675</v>
      </c>
      <c r="U21" s="34">
        <v>45676</v>
      </c>
      <c r="V21" s="33">
        <v>45677</v>
      </c>
      <c r="W21" s="33">
        <v>45678</v>
      </c>
      <c r="X21" s="33">
        <v>45679</v>
      </c>
      <c r="Y21" s="33">
        <v>45680</v>
      </c>
      <c r="Z21" s="33">
        <v>45681</v>
      </c>
      <c r="AA21" s="34">
        <v>45682</v>
      </c>
      <c r="AB21" s="34">
        <v>45683</v>
      </c>
      <c r="AC21" s="33">
        <v>45684</v>
      </c>
      <c r="AD21" s="33">
        <v>45685</v>
      </c>
      <c r="AE21" s="33">
        <v>45686</v>
      </c>
      <c r="AF21" s="33">
        <v>45687</v>
      </c>
      <c r="AG21" s="33">
        <v>45688</v>
      </c>
      <c r="AH21" s="35" t="s">
        <v>33</v>
      </c>
      <c r="AI21" s="31"/>
      <c r="AM21" s="40">
        <v>2.9</v>
      </c>
    </row>
    <row r="22" spans="1:39" x14ac:dyDescent="0.2">
      <c r="A22" s="28"/>
      <c r="B22" s="70"/>
      <c r="C22" s="72"/>
      <c r="D22" s="71"/>
      <c r="E22" s="71"/>
      <c r="F22" s="72"/>
      <c r="G22" s="72"/>
      <c r="H22" s="71"/>
      <c r="I22" s="71"/>
      <c r="J22" s="71"/>
      <c r="K22" s="71"/>
      <c r="L22" s="71"/>
      <c r="M22" s="72"/>
      <c r="N22" s="72"/>
      <c r="O22" s="72"/>
      <c r="P22" s="71"/>
      <c r="Q22" s="71"/>
      <c r="R22" s="71"/>
      <c r="S22" s="71"/>
      <c r="T22" s="72"/>
      <c r="U22" s="72"/>
      <c r="V22" s="71"/>
      <c r="W22" s="71"/>
      <c r="X22" s="71"/>
      <c r="Y22" s="71"/>
      <c r="Z22" s="71"/>
      <c r="AA22" s="72"/>
      <c r="AB22" s="72"/>
      <c r="AC22" s="71"/>
      <c r="AD22" s="71"/>
      <c r="AE22" s="71"/>
      <c r="AF22" s="71"/>
      <c r="AG22" s="71"/>
      <c r="AH22" s="39">
        <f>SUM(C22:AG22)</f>
        <v>0</v>
      </c>
      <c r="AI22" s="31"/>
      <c r="AM22" s="40">
        <v>3</v>
      </c>
    </row>
    <row r="23" spans="1:39" x14ac:dyDescent="0.2">
      <c r="A23" s="28"/>
      <c r="B23" s="70"/>
      <c r="C23" s="72"/>
      <c r="D23" s="71"/>
      <c r="E23" s="71"/>
      <c r="F23" s="72"/>
      <c r="G23" s="72"/>
      <c r="H23" s="71"/>
      <c r="I23" s="71"/>
      <c r="J23" s="71"/>
      <c r="K23" s="71"/>
      <c r="L23" s="71"/>
      <c r="M23" s="72"/>
      <c r="N23" s="72"/>
      <c r="O23" s="72"/>
      <c r="P23" s="71"/>
      <c r="Q23" s="71"/>
      <c r="R23" s="71"/>
      <c r="S23" s="71"/>
      <c r="T23" s="72"/>
      <c r="U23" s="72"/>
      <c r="V23" s="71"/>
      <c r="W23" s="71"/>
      <c r="X23" s="71"/>
      <c r="Y23" s="71"/>
      <c r="Z23" s="71"/>
      <c r="AA23" s="72"/>
      <c r="AB23" s="72"/>
      <c r="AC23" s="71"/>
      <c r="AD23" s="71"/>
      <c r="AE23" s="71"/>
      <c r="AF23" s="71"/>
      <c r="AG23" s="71"/>
      <c r="AH23" s="39">
        <f t="shared" ref="AH23:AH24" si="2">SUM(C23:AG23)</f>
        <v>0</v>
      </c>
      <c r="AI23" s="31"/>
      <c r="AM23" s="40">
        <v>3.1</v>
      </c>
    </row>
    <row r="24" spans="1:39" x14ac:dyDescent="0.2">
      <c r="A24" s="28"/>
      <c r="B24" s="70"/>
      <c r="C24" s="72"/>
      <c r="D24" s="71"/>
      <c r="E24" s="71"/>
      <c r="F24" s="72"/>
      <c r="G24" s="72"/>
      <c r="H24" s="71"/>
      <c r="I24" s="71"/>
      <c r="J24" s="71"/>
      <c r="K24" s="71"/>
      <c r="L24" s="71"/>
      <c r="M24" s="72"/>
      <c r="N24" s="72"/>
      <c r="O24" s="72"/>
      <c r="P24" s="71"/>
      <c r="Q24" s="71"/>
      <c r="R24" s="71"/>
      <c r="S24" s="71"/>
      <c r="T24" s="72"/>
      <c r="U24" s="72"/>
      <c r="V24" s="71"/>
      <c r="W24" s="71"/>
      <c r="X24" s="71"/>
      <c r="Y24" s="71"/>
      <c r="Z24" s="71"/>
      <c r="AA24" s="72"/>
      <c r="AB24" s="72"/>
      <c r="AC24" s="71"/>
      <c r="AD24" s="71"/>
      <c r="AE24" s="71"/>
      <c r="AF24" s="71"/>
      <c r="AG24" s="71"/>
      <c r="AH24" s="39">
        <f t="shared" si="2"/>
        <v>0</v>
      </c>
      <c r="AI24" s="31"/>
      <c r="AM24" s="40">
        <v>3.2</v>
      </c>
    </row>
    <row r="25" spans="1:39" x14ac:dyDescent="0.2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1"/>
      <c r="AM25" s="40">
        <v>3.7</v>
      </c>
    </row>
    <row r="26" spans="1:39" ht="16.2" x14ac:dyDescent="0.2">
      <c r="A26" s="28"/>
      <c r="B26" s="29">
        <v>45689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/>
      <c r="AM26" s="40">
        <v>3.8</v>
      </c>
    </row>
    <row r="27" spans="1:39" x14ac:dyDescent="0.2">
      <c r="A27" s="28"/>
      <c r="B27" s="32" t="s">
        <v>32</v>
      </c>
      <c r="C27" s="34">
        <v>45689</v>
      </c>
      <c r="D27" s="34">
        <v>45690</v>
      </c>
      <c r="E27" s="33">
        <v>45691</v>
      </c>
      <c r="F27" s="33">
        <v>45692</v>
      </c>
      <c r="G27" s="33">
        <v>45693</v>
      </c>
      <c r="H27" s="33">
        <v>45694</v>
      </c>
      <c r="I27" s="33">
        <v>45695</v>
      </c>
      <c r="J27" s="34">
        <v>45696</v>
      </c>
      <c r="K27" s="34">
        <v>45697</v>
      </c>
      <c r="L27" s="33">
        <v>45698</v>
      </c>
      <c r="M27" s="34">
        <v>45699</v>
      </c>
      <c r="N27" s="33">
        <v>45700</v>
      </c>
      <c r="O27" s="33">
        <v>45701</v>
      </c>
      <c r="P27" s="33">
        <v>45702</v>
      </c>
      <c r="Q27" s="34">
        <v>45703</v>
      </c>
      <c r="R27" s="34">
        <v>45704</v>
      </c>
      <c r="S27" s="33">
        <v>45705</v>
      </c>
      <c r="T27" s="33">
        <v>45706</v>
      </c>
      <c r="U27" s="33">
        <v>45707</v>
      </c>
      <c r="V27" s="33">
        <v>45708</v>
      </c>
      <c r="W27" s="33">
        <v>45709</v>
      </c>
      <c r="X27" s="34">
        <v>45710</v>
      </c>
      <c r="Y27" s="34">
        <v>45711</v>
      </c>
      <c r="Z27" s="34">
        <v>45712</v>
      </c>
      <c r="AA27" s="33">
        <v>45713</v>
      </c>
      <c r="AB27" s="33">
        <v>45714</v>
      </c>
      <c r="AC27" s="33">
        <v>45715</v>
      </c>
      <c r="AD27" s="33">
        <v>45716</v>
      </c>
      <c r="AE27" s="35" t="s">
        <v>33</v>
      </c>
      <c r="AF27" s="30"/>
      <c r="AG27" s="30"/>
      <c r="AH27" s="30"/>
      <c r="AI27" s="31"/>
      <c r="AM27" s="40">
        <v>3.9</v>
      </c>
    </row>
    <row r="28" spans="1:39" x14ac:dyDescent="0.2">
      <c r="A28" s="28"/>
      <c r="B28" s="70"/>
      <c r="C28" s="72"/>
      <c r="D28" s="72"/>
      <c r="E28" s="71"/>
      <c r="F28" s="71"/>
      <c r="G28" s="71"/>
      <c r="H28" s="71"/>
      <c r="I28" s="71"/>
      <c r="J28" s="72"/>
      <c r="K28" s="72"/>
      <c r="L28" s="71"/>
      <c r="M28" s="72"/>
      <c r="N28" s="71"/>
      <c r="O28" s="71"/>
      <c r="P28" s="71"/>
      <c r="Q28" s="72"/>
      <c r="R28" s="72"/>
      <c r="S28" s="71"/>
      <c r="T28" s="71"/>
      <c r="U28" s="71"/>
      <c r="V28" s="71"/>
      <c r="W28" s="71"/>
      <c r="X28" s="72"/>
      <c r="Y28" s="72"/>
      <c r="Z28" s="72"/>
      <c r="AA28" s="71"/>
      <c r="AB28" s="71"/>
      <c r="AC28" s="71"/>
      <c r="AD28" s="71"/>
      <c r="AE28" s="39">
        <f>SUM(C28:AD28)</f>
        <v>0</v>
      </c>
      <c r="AF28" s="30"/>
      <c r="AG28" s="30"/>
      <c r="AH28" s="30"/>
      <c r="AI28" s="31"/>
      <c r="AM28" s="40">
        <v>4</v>
      </c>
    </row>
    <row r="29" spans="1:39" x14ac:dyDescent="0.2">
      <c r="A29" s="28"/>
      <c r="B29" s="70"/>
      <c r="C29" s="72"/>
      <c r="D29" s="72"/>
      <c r="E29" s="71"/>
      <c r="F29" s="71"/>
      <c r="G29" s="71"/>
      <c r="H29" s="71"/>
      <c r="I29" s="71"/>
      <c r="J29" s="72"/>
      <c r="K29" s="72"/>
      <c r="L29" s="71"/>
      <c r="M29" s="72"/>
      <c r="N29" s="71"/>
      <c r="O29" s="71"/>
      <c r="P29" s="71"/>
      <c r="Q29" s="72"/>
      <c r="R29" s="72"/>
      <c r="S29" s="71"/>
      <c r="T29" s="71"/>
      <c r="U29" s="71"/>
      <c r="V29" s="71"/>
      <c r="W29" s="71"/>
      <c r="X29" s="72"/>
      <c r="Y29" s="72"/>
      <c r="Z29" s="72"/>
      <c r="AA29" s="71"/>
      <c r="AB29" s="71"/>
      <c r="AC29" s="71"/>
      <c r="AD29" s="71"/>
      <c r="AE29" s="39">
        <f t="shared" ref="AE29:AE30" si="3">SUM(C29:AD29)</f>
        <v>0</v>
      </c>
      <c r="AF29" s="30"/>
      <c r="AG29" s="30"/>
      <c r="AH29" s="30"/>
      <c r="AI29" s="31"/>
      <c r="AM29" s="40">
        <v>4.0999999999999996</v>
      </c>
    </row>
    <row r="30" spans="1:39" x14ac:dyDescent="0.2">
      <c r="A30" s="28"/>
      <c r="B30" s="70"/>
      <c r="C30" s="72"/>
      <c r="D30" s="72"/>
      <c r="E30" s="71"/>
      <c r="F30" s="71"/>
      <c r="G30" s="71"/>
      <c r="H30" s="71"/>
      <c r="I30" s="71"/>
      <c r="J30" s="72"/>
      <c r="K30" s="72"/>
      <c r="L30" s="71"/>
      <c r="M30" s="72"/>
      <c r="N30" s="71"/>
      <c r="O30" s="71"/>
      <c r="P30" s="71"/>
      <c r="Q30" s="72"/>
      <c r="R30" s="72"/>
      <c r="S30" s="71"/>
      <c r="T30" s="71"/>
      <c r="U30" s="71"/>
      <c r="V30" s="71"/>
      <c r="W30" s="71"/>
      <c r="X30" s="72"/>
      <c r="Y30" s="72"/>
      <c r="Z30" s="72"/>
      <c r="AA30" s="71"/>
      <c r="AB30" s="71"/>
      <c r="AC30" s="71"/>
      <c r="AD30" s="71"/>
      <c r="AE30" s="39">
        <f t="shared" si="3"/>
        <v>0</v>
      </c>
      <c r="AF30" s="30"/>
      <c r="AG30" s="30"/>
      <c r="AH30" s="30"/>
      <c r="AI30" s="31"/>
      <c r="AM30" s="40">
        <v>4.2</v>
      </c>
    </row>
    <row r="31" spans="1:39" x14ac:dyDescent="0.2">
      <c r="A31" s="28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1"/>
      <c r="AM31" s="40">
        <v>4.5999999999999996</v>
      </c>
    </row>
    <row r="32" spans="1:39" x14ac:dyDescent="0.2">
      <c r="A32" s="28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1"/>
      <c r="AM32" s="40">
        <v>4.7</v>
      </c>
    </row>
    <row r="33" spans="1:39" ht="16.2" x14ac:dyDescent="0.2">
      <c r="A33" s="28"/>
      <c r="B33" s="29">
        <v>45717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1"/>
      <c r="AM33" s="40">
        <v>4.8</v>
      </c>
    </row>
    <row r="34" spans="1:39" x14ac:dyDescent="0.2">
      <c r="A34" s="28"/>
      <c r="B34" s="32" t="s">
        <v>32</v>
      </c>
      <c r="C34" s="34">
        <v>45717</v>
      </c>
      <c r="D34" s="34">
        <v>45718</v>
      </c>
      <c r="E34" s="33">
        <v>45719</v>
      </c>
      <c r="F34" s="33">
        <v>45720</v>
      </c>
      <c r="G34" s="33">
        <v>45721</v>
      </c>
      <c r="H34" s="33">
        <v>45722</v>
      </c>
      <c r="I34" s="33">
        <v>45723</v>
      </c>
      <c r="J34" s="34">
        <v>45724</v>
      </c>
      <c r="K34" s="34">
        <v>45725</v>
      </c>
      <c r="L34" s="33">
        <v>45726</v>
      </c>
      <c r="M34" s="33">
        <v>45727</v>
      </c>
      <c r="N34" s="33">
        <v>45728</v>
      </c>
      <c r="O34" s="33">
        <v>45729</v>
      </c>
      <c r="P34" s="33">
        <v>45730</v>
      </c>
      <c r="Q34" s="34">
        <v>45731</v>
      </c>
      <c r="R34" s="34">
        <v>45732</v>
      </c>
      <c r="S34" s="33">
        <v>45733</v>
      </c>
      <c r="T34" s="33">
        <v>45734</v>
      </c>
      <c r="U34" s="33">
        <v>45735</v>
      </c>
      <c r="V34" s="34">
        <v>45736</v>
      </c>
      <c r="W34" s="33">
        <v>45737</v>
      </c>
      <c r="X34" s="34">
        <v>45738</v>
      </c>
      <c r="Y34" s="34">
        <v>45739</v>
      </c>
      <c r="Z34" s="33">
        <v>45740</v>
      </c>
      <c r="AA34" s="33">
        <v>45741</v>
      </c>
      <c r="AB34" s="33">
        <v>45742</v>
      </c>
      <c r="AC34" s="33">
        <v>45743</v>
      </c>
      <c r="AD34" s="33">
        <v>45744</v>
      </c>
      <c r="AE34" s="34">
        <v>45745</v>
      </c>
      <c r="AF34" s="34">
        <v>45746</v>
      </c>
      <c r="AG34" s="33">
        <v>45747</v>
      </c>
      <c r="AH34" s="35" t="s">
        <v>33</v>
      </c>
      <c r="AI34" s="31"/>
      <c r="AM34" s="40">
        <v>4.9000000000000004</v>
      </c>
    </row>
    <row r="35" spans="1:39" x14ac:dyDescent="0.2">
      <c r="A35" s="28"/>
      <c r="B35" s="70"/>
      <c r="C35" s="72"/>
      <c r="D35" s="72"/>
      <c r="E35" s="71"/>
      <c r="F35" s="71"/>
      <c r="G35" s="71"/>
      <c r="H35" s="71"/>
      <c r="I35" s="71"/>
      <c r="J35" s="72"/>
      <c r="K35" s="72"/>
      <c r="L35" s="71"/>
      <c r="M35" s="71"/>
      <c r="N35" s="71"/>
      <c r="O35" s="71"/>
      <c r="P35" s="71"/>
      <c r="Q35" s="72"/>
      <c r="R35" s="72"/>
      <c r="S35" s="71"/>
      <c r="T35" s="71"/>
      <c r="U35" s="71"/>
      <c r="V35" s="72"/>
      <c r="W35" s="71"/>
      <c r="X35" s="72"/>
      <c r="Y35" s="72"/>
      <c r="Z35" s="71"/>
      <c r="AA35" s="71"/>
      <c r="AB35" s="71"/>
      <c r="AC35" s="71"/>
      <c r="AD35" s="71"/>
      <c r="AE35" s="72"/>
      <c r="AF35" s="72"/>
      <c r="AG35" s="71"/>
      <c r="AH35" s="39">
        <f>SUM(C35:AG35)</f>
        <v>0</v>
      </c>
      <c r="AI35" s="31"/>
      <c r="AM35" s="40">
        <v>5</v>
      </c>
    </row>
    <row r="36" spans="1:39" x14ac:dyDescent="0.2">
      <c r="A36" s="28"/>
      <c r="B36" s="70"/>
      <c r="C36" s="72"/>
      <c r="D36" s="72"/>
      <c r="E36" s="71"/>
      <c r="F36" s="71"/>
      <c r="G36" s="71"/>
      <c r="H36" s="71"/>
      <c r="I36" s="71"/>
      <c r="J36" s="72"/>
      <c r="K36" s="72"/>
      <c r="L36" s="71"/>
      <c r="M36" s="71"/>
      <c r="N36" s="71"/>
      <c r="O36" s="71"/>
      <c r="P36" s="71"/>
      <c r="Q36" s="72"/>
      <c r="R36" s="72"/>
      <c r="S36" s="71"/>
      <c r="T36" s="71"/>
      <c r="U36" s="71"/>
      <c r="V36" s="72"/>
      <c r="W36" s="71"/>
      <c r="X36" s="72"/>
      <c r="Y36" s="72"/>
      <c r="Z36" s="71"/>
      <c r="AA36" s="71"/>
      <c r="AB36" s="71"/>
      <c r="AC36" s="71"/>
      <c r="AD36" s="71"/>
      <c r="AE36" s="72"/>
      <c r="AF36" s="72"/>
      <c r="AG36" s="71"/>
      <c r="AH36" s="39">
        <f t="shared" ref="AH36:AH37" si="4">SUM(C36:AG36)</f>
        <v>0</v>
      </c>
      <c r="AI36" s="31"/>
      <c r="AM36" s="40">
        <v>5.0999999999999996</v>
      </c>
    </row>
    <row r="37" spans="1:39" x14ac:dyDescent="0.2">
      <c r="A37" s="28"/>
      <c r="B37" s="70"/>
      <c r="C37" s="72"/>
      <c r="D37" s="72"/>
      <c r="E37" s="71"/>
      <c r="F37" s="71"/>
      <c r="G37" s="71"/>
      <c r="H37" s="71"/>
      <c r="I37" s="71"/>
      <c r="J37" s="72"/>
      <c r="K37" s="72"/>
      <c r="L37" s="71"/>
      <c r="M37" s="71"/>
      <c r="N37" s="71"/>
      <c r="O37" s="71"/>
      <c r="P37" s="71"/>
      <c r="Q37" s="72"/>
      <c r="R37" s="72"/>
      <c r="S37" s="71"/>
      <c r="T37" s="71"/>
      <c r="U37" s="71"/>
      <c r="V37" s="72"/>
      <c r="W37" s="71"/>
      <c r="X37" s="72"/>
      <c r="Y37" s="72"/>
      <c r="Z37" s="71"/>
      <c r="AA37" s="71"/>
      <c r="AB37" s="71"/>
      <c r="AC37" s="71"/>
      <c r="AD37" s="71"/>
      <c r="AE37" s="72"/>
      <c r="AF37" s="72"/>
      <c r="AG37" s="71"/>
      <c r="AH37" s="39">
        <f t="shared" si="4"/>
        <v>0</v>
      </c>
      <c r="AI37" s="31"/>
      <c r="AM37" s="40">
        <v>5.2</v>
      </c>
    </row>
    <row r="38" spans="1:39" ht="13.8" thickBot="1" x14ac:dyDescent="0.2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  <c r="AM38" s="40">
        <v>5.6</v>
      </c>
    </row>
    <row r="39" spans="1:39" x14ac:dyDescent="0.2">
      <c r="AM39" s="40">
        <v>5.7</v>
      </c>
    </row>
    <row r="40" spans="1:39" x14ac:dyDescent="0.2">
      <c r="AM40" s="40">
        <v>5.8</v>
      </c>
    </row>
    <row r="41" spans="1:39" x14ac:dyDescent="0.2">
      <c r="AM41" s="40">
        <v>5.9</v>
      </c>
    </row>
    <row r="42" spans="1:39" x14ac:dyDescent="0.2">
      <c r="AM42" s="40">
        <v>6</v>
      </c>
    </row>
    <row r="43" spans="1:39" x14ac:dyDescent="0.2">
      <c r="AM43" s="40">
        <v>6.1</v>
      </c>
    </row>
    <row r="44" spans="1:39" x14ac:dyDescent="0.2">
      <c r="AM44" s="40">
        <v>6.2</v>
      </c>
    </row>
    <row r="45" spans="1:39" x14ac:dyDescent="0.2">
      <c r="AM45" s="40">
        <v>6.3</v>
      </c>
    </row>
    <row r="46" spans="1:39" x14ac:dyDescent="0.2">
      <c r="AM46" s="40">
        <v>6.4</v>
      </c>
    </row>
    <row r="47" spans="1:39" x14ac:dyDescent="0.2">
      <c r="AM47" s="40">
        <v>6.5</v>
      </c>
    </row>
    <row r="48" spans="1:39" x14ac:dyDescent="0.2">
      <c r="AM48" s="40">
        <v>6.6</v>
      </c>
    </row>
    <row r="49" spans="39:39" x14ac:dyDescent="0.2">
      <c r="AM49" s="40">
        <v>6.7</v>
      </c>
    </row>
    <row r="50" spans="39:39" x14ac:dyDescent="0.2">
      <c r="AM50" s="40">
        <v>6.8</v>
      </c>
    </row>
    <row r="51" spans="39:39" x14ac:dyDescent="0.2">
      <c r="AM51" s="40">
        <v>6.9</v>
      </c>
    </row>
    <row r="52" spans="39:39" x14ac:dyDescent="0.2">
      <c r="AM52" s="40">
        <v>7</v>
      </c>
    </row>
    <row r="53" spans="39:39" x14ac:dyDescent="0.2">
      <c r="AM53" s="40">
        <v>7.1</v>
      </c>
    </row>
    <row r="54" spans="39:39" x14ac:dyDescent="0.2">
      <c r="AM54" s="40">
        <v>7.2</v>
      </c>
    </row>
    <row r="55" spans="39:39" x14ac:dyDescent="0.2">
      <c r="AM55" s="40">
        <v>7.3</v>
      </c>
    </row>
    <row r="56" spans="39:39" x14ac:dyDescent="0.2">
      <c r="AM56" s="40">
        <v>7.4</v>
      </c>
    </row>
    <row r="57" spans="39:39" x14ac:dyDescent="0.2">
      <c r="AM57" s="40">
        <v>7.5</v>
      </c>
    </row>
    <row r="58" spans="39:39" x14ac:dyDescent="0.2">
      <c r="AM58" s="40">
        <v>7.6</v>
      </c>
    </row>
    <row r="59" spans="39:39" x14ac:dyDescent="0.2">
      <c r="AM59" s="40">
        <v>7.7</v>
      </c>
    </row>
    <row r="60" spans="39:39" x14ac:dyDescent="0.2">
      <c r="AM60" s="40">
        <v>7.8</v>
      </c>
    </row>
    <row r="61" spans="39:39" x14ac:dyDescent="0.2">
      <c r="AM61" s="40">
        <v>7.9</v>
      </c>
    </row>
    <row r="62" spans="39:39" x14ac:dyDescent="0.2">
      <c r="AM62" s="40">
        <v>8</v>
      </c>
    </row>
    <row r="63" spans="39:39" x14ac:dyDescent="0.2">
      <c r="AM63" s="40">
        <v>8.1</v>
      </c>
    </row>
    <row r="64" spans="39:39" x14ac:dyDescent="0.2">
      <c r="AM64" s="40">
        <v>8.1999999999999993</v>
      </c>
    </row>
    <row r="65" spans="39:39" x14ac:dyDescent="0.2">
      <c r="AM65" s="40">
        <v>8.3000000000000007</v>
      </c>
    </row>
    <row r="66" spans="39:39" x14ac:dyDescent="0.2">
      <c r="AM66" s="40">
        <v>8.4</v>
      </c>
    </row>
    <row r="67" spans="39:39" x14ac:dyDescent="0.2">
      <c r="AM67" s="40">
        <v>8.5</v>
      </c>
    </row>
    <row r="68" spans="39:39" x14ac:dyDescent="0.2">
      <c r="AM68" s="40">
        <v>8.6</v>
      </c>
    </row>
    <row r="69" spans="39:39" x14ac:dyDescent="0.2">
      <c r="AM69" s="40">
        <v>8.6999999999999993</v>
      </c>
    </row>
    <row r="70" spans="39:39" x14ac:dyDescent="0.2">
      <c r="AM70" s="40">
        <v>8.8000000000000007</v>
      </c>
    </row>
    <row r="71" spans="39:39" x14ac:dyDescent="0.2">
      <c r="AM71" s="40">
        <v>8.9</v>
      </c>
    </row>
    <row r="72" spans="39:39" x14ac:dyDescent="0.2">
      <c r="AM72" s="40">
        <v>9</v>
      </c>
    </row>
    <row r="73" spans="39:39" x14ac:dyDescent="0.2">
      <c r="AM73" s="40">
        <v>9.0999999999999908</v>
      </c>
    </row>
    <row r="74" spans="39:39" x14ac:dyDescent="0.2">
      <c r="AM74" s="40">
        <v>9.1999999999999904</v>
      </c>
    </row>
    <row r="75" spans="39:39" x14ac:dyDescent="0.2">
      <c r="AM75" s="40">
        <v>9.3000000000000007</v>
      </c>
    </row>
    <row r="76" spans="39:39" x14ac:dyDescent="0.2">
      <c r="AM76" s="40">
        <v>9.4</v>
      </c>
    </row>
    <row r="77" spans="39:39" x14ac:dyDescent="0.2">
      <c r="AM77" s="40">
        <v>9.5</v>
      </c>
    </row>
    <row r="78" spans="39:39" x14ac:dyDescent="0.2">
      <c r="AM78" s="40">
        <v>9.6</v>
      </c>
    </row>
    <row r="79" spans="39:39" x14ac:dyDescent="0.2">
      <c r="AM79" s="40">
        <v>9.6999999999999993</v>
      </c>
    </row>
    <row r="80" spans="39:39" x14ac:dyDescent="0.2">
      <c r="AM80" s="40">
        <v>9.7999999999999901</v>
      </c>
    </row>
    <row r="81" spans="39:39" x14ac:dyDescent="0.2">
      <c r="AM81" s="40">
        <v>9.8999999999999897</v>
      </c>
    </row>
    <row r="82" spans="39:39" x14ac:dyDescent="0.2">
      <c r="AM82" s="40">
        <v>10</v>
      </c>
    </row>
    <row r="83" spans="39:39" x14ac:dyDescent="0.2">
      <c r="AM83" s="40">
        <v>10.1</v>
      </c>
    </row>
    <row r="84" spans="39:39" x14ac:dyDescent="0.2">
      <c r="AM84" s="40">
        <v>10.199999999999999</v>
      </c>
    </row>
    <row r="85" spans="39:39" x14ac:dyDescent="0.2">
      <c r="AM85" s="40">
        <v>10.3</v>
      </c>
    </row>
    <row r="86" spans="39:39" x14ac:dyDescent="0.2">
      <c r="AM86" s="40">
        <v>10.4</v>
      </c>
    </row>
    <row r="87" spans="39:39" x14ac:dyDescent="0.2">
      <c r="AM87" s="40">
        <v>10.5</v>
      </c>
    </row>
    <row r="88" spans="39:39" x14ac:dyDescent="0.2">
      <c r="AM88" s="40">
        <v>10.6</v>
      </c>
    </row>
    <row r="89" spans="39:39" x14ac:dyDescent="0.2">
      <c r="AM89" s="40">
        <v>10.7</v>
      </c>
    </row>
    <row r="90" spans="39:39" x14ac:dyDescent="0.2">
      <c r="AM90" s="40">
        <v>10.8</v>
      </c>
    </row>
    <row r="91" spans="39:39" x14ac:dyDescent="0.2">
      <c r="AM91" s="40">
        <v>10.9</v>
      </c>
    </row>
    <row r="92" spans="39:39" x14ac:dyDescent="0.2">
      <c r="AM92" s="40">
        <v>11</v>
      </c>
    </row>
    <row r="93" spans="39:39" x14ac:dyDescent="0.2">
      <c r="AM93" s="40">
        <v>11.1</v>
      </c>
    </row>
    <row r="94" spans="39:39" x14ac:dyDescent="0.2">
      <c r="AM94" s="40">
        <v>11.2</v>
      </c>
    </row>
    <row r="95" spans="39:39" x14ac:dyDescent="0.2">
      <c r="AM95" s="40">
        <v>11.3</v>
      </c>
    </row>
    <row r="96" spans="39:39" x14ac:dyDescent="0.2">
      <c r="AM96" s="40">
        <v>11.4</v>
      </c>
    </row>
    <row r="97" spans="39:39" x14ac:dyDescent="0.2">
      <c r="AM97" s="40">
        <v>11.5</v>
      </c>
    </row>
    <row r="98" spans="39:39" x14ac:dyDescent="0.2">
      <c r="AM98" s="40">
        <v>11.6</v>
      </c>
    </row>
    <row r="99" spans="39:39" x14ac:dyDescent="0.2">
      <c r="AM99" s="40">
        <v>11.7</v>
      </c>
    </row>
    <row r="100" spans="39:39" x14ac:dyDescent="0.2">
      <c r="AM100" s="40">
        <v>11.8</v>
      </c>
    </row>
    <row r="101" spans="39:39" x14ac:dyDescent="0.2">
      <c r="AM101" s="40">
        <v>11.9</v>
      </c>
    </row>
    <row r="102" spans="39:39" x14ac:dyDescent="0.2">
      <c r="AM102" s="40">
        <v>12</v>
      </c>
    </row>
    <row r="103" spans="39:39" x14ac:dyDescent="0.2">
      <c r="AM103" s="40"/>
    </row>
    <row r="104" spans="39:39" x14ac:dyDescent="0.2">
      <c r="AM104" s="40"/>
    </row>
    <row r="105" spans="39:39" x14ac:dyDescent="0.2">
      <c r="AM105" s="40"/>
    </row>
    <row r="106" spans="39:39" x14ac:dyDescent="0.2">
      <c r="AM106" s="40"/>
    </row>
    <row r="107" spans="39:39" x14ac:dyDescent="0.2">
      <c r="AM107" s="40"/>
    </row>
    <row r="108" spans="39:39" x14ac:dyDescent="0.2">
      <c r="AM108" s="40"/>
    </row>
    <row r="109" spans="39:39" x14ac:dyDescent="0.2">
      <c r="AM109" s="40"/>
    </row>
    <row r="110" spans="39:39" x14ac:dyDescent="0.2">
      <c r="AM110" s="40"/>
    </row>
    <row r="111" spans="39:39" x14ac:dyDescent="0.2">
      <c r="AM111" s="40"/>
    </row>
    <row r="112" spans="39:39" x14ac:dyDescent="0.2">
      <c r="AM112" s="40"/>
    </row>
    <row r="113" spans="39:39" x14ac:dyDescent="0.2">
      <c r="AM113" s="40"/>
    </row>
    <row r="114" spans="39:39" x14ac:dyDescent="0.2">
      <c r="AM114" s="40"/>
    </row>
    <row r="115" spans="39:39" x14ac:dyDescent="0.2">
      <c r="AM115" s="40"/>
    </row>
    <row r="116" spans="39:39" x14ac:dyDescent="0.2">
      <c r="AM116" s="40"/>
    </row>
    <row r="117" spans="39:39" x14ac:dyDescent="0.2">
      <c r="AM117" s="40"/>
    </row>
    <row r="118" spans="39:39" x14ac:dyDescent="0.2">
      <c r="AM118" s="40"/>
    </row>
    <row r="119" spans="39:39" x14ac:dyDescent="0.2">
      <c r="AM119" s="40"/>
    </row>
    <row r="120" spans="39:39" x14ac:dyDescent="0.2">
      <c r="AM120" s="40"/>
    </row>
    <row r="121" spans="39:39" x14ac:dyDescent="0.2">
      <c r="AM121" s="40"/>
    </row>
    <row r="122" spans="39:39" x14ac:dyDescent="0.2">
      <c r="AM122" s="40"/>
    </row>
    <row r="123" spans="39:39" x14ac:dyDescent="0.2">
      <c r="AM123" s="40"/>
    </row>
    <row r="124" spans="39:39" x14ac:dyDescent="0.2">
      <c r="AM124" s="40"/>
    </row>
    <row r="125" spans="39:39" x14ac:dyDescent="0.2">
      <c r="AM125" s="40"/>
    </row>
    <row r="126" spans="39:39" x14ac:dyDescent="0.2">
      <c r="AM126" s="40"/>
    </row>
    <row r="127" spans="39:39" x14ac:dyDescent="0.2">
      <c r="AM127" s="40"/>
    </row>
    <row r="128" spans="39:39" x14ac:dyDescent="0.2">
      <c r="AM128" s="40"/>
    </row>
    <row r="129" spans="39:39" x14ac:dyDescent="0.2">
      <c r="AM129" s="40"/>
    </row>
    <row r="130" spans="39:39" x14ac:dyDescent="0.2">
      <c r="AM130" s="40"/>
    </row>
    <row r="131" spans="39:39" x14ac:dyDescent="0.2">
      <c r="AM131" s="40"/>
    </row>
    <row r="132" spans="39:39" x14ac:dyDescent="0.2">
      <c r="AM132" s="40"/>
    </row>
    <row r="133" spans="39:39" x14ac:dyDescent="0.2">
      <c r="AM133" s="40"/>
    </row>
    <row r="134" spans="39:39" x14ac:dyDescent="0.2">
      <c r="AM134" s="40"/>
    </row>
    <row r="135" spans="39:39" x14ac:dyDescent="0.2">
      <c r="AM135" s="40"/>
    </row>
    <row r="136" spans="39:39" x14ac:dyDescent="0.2">
      <c r="AM136" s="40"/>
    </row>
    <row r="137" spans="39:39" x14ac:dyDescent="0.2">
      <c r="AM137" s="40"/>
    </row>
    <row r="138" spans="39:39" x14ac:dyDescent="0.2">
      <c r="AM138" s="40"/>
    </row>
    <row r="139" spans="39:39" x14ac:dyDescent="0.2">
      <c r="AM139" s="40"/>
    </row>
    <row r="140" spans="39:39" x14ac:dyDescent="0.2">
      <c r="AM140" s="40"/>
    </row>
    <row r="141" spans="39:39" x14ac:dyDescent="0.2">
      <c r="AM141" s="40"/>
    </row>
    <row r="142" spans="39:39" x14ac:dyDescent="0.2">
      <c r="AM142" s="40"/>
    </row>
    <row r="143" spans="39:39" x14ac:dyDescent="0.2">
      <c r="AM143" s="40"/>
    </row>
    <row r="144" spans="39:39" x14ac:dyDescent="0.2">
      <c r="AM144" s="40"/>
    </row>
    <row r="145" spans="39:39" x14ac:dyDescent="0.2">
      <c r="AM145" s="40"/>
    </row>
    <row r="146" spans="39:39" x14ac:dyDescent="0.2">
      <c r="AM146" s="40"/>
    </row>
    <row r="147" spans="39:39" x14ac:dyDescent="0.2">
      <c r="AM147" s="40"/>
    </row>
    <row r="148" spans="39:39" x14ac:dyDescent="0.2">
      <c r="AM148" s="40"/>
    </row>
    <row r="149" spans="39:39" x14ac:dyDescent="0.2">
      <c r="AM149" s="40"/>
    </row>
    <row r="150" spans="39:39" x14ac:dyDescent="0.2">
      <c r="AM150" s="40"/>
    </row>
    <row r="151" spans="39:39" x14ac:dyDescent="0.2">
      <c r="AM151" s="40"/>
    </row>
    <row r="152" spans="39:39" x14ac:dyDescent="0.2">
      <c r="AM152" s="40"/>
    </row>
    <row r="153" spans="39:39" x14ac:dyDescent="0.2">
      <c r="AM153" s="40"/>
    </row>
    <row r="154" spans="39:39" x14ac:dyDescent="0.2">
      <c r="AM154" s="40"/>
    </row>
    <row r="155" spans="39:39" x14ac:dyDescent="0.2">
      <c r="AM155" s="40"/>
    </row>
    <row r="156" spans="39:39" x14ac:dyDescent="0.2">
      <c r="AM156" s="40"/>
    </row>
    <row r="157" spans="39:39" x14ac:dyDescent="0.2">
      <c r="AM157" s="40"/>
    </row>
    <row r="158" spans="39:39" x14ac:dyDescent="0.2">
      <c r="AM158" s="40"/>
    </row>
    <row r="159" spans="39:39" x14ac:dyDescent="0.2">
      <c r="AM159" s="40"/>
    </row>
    <row r="160" spans="39:39" x14ac:dyDescent="0.2">
      <c r="AM160" s="40"/>
    </row>
    <row r="161" spans="39:39" x14ac:dyDescent="0.2">
      <c r="AM161" s="40"/>
    </row>
    <row r="162" spans="39:39" x14ac:dyDescent="0.2">
      <c r="AM162" s="40"/>
    </row>
    <row r="163" spans="39:39" x14ac:dyDescent="0.2">
      <c r="AM163" s="40"/>
    </row>
    <row r="164" spans="39:39" x14ac:dyDescent="0.2">
      <c r="AM164" s="40"/>
    </row>
    <row r="165" spans="39:39" x14ac:dyDescent="0.2">
      <c r="AM165" s="40"/>
    </row>
    <row r="166" spans="39:39" x14ac:dyDescent="0.2">
      <c r="AM166" s="40"/>
    </row>
    <row r="167" spans="39:39" x14ac:dyDescent="0.2">
      <c r="AM167" s="40"/>
    </row>
    <row r="168" spans="39:39" x14ac:dyDescent="0.2">
      <c r="AM168" s="40"/>
    </row>
    <row r="169" spans="39:39" x14ac:dyDescent="0.2">
      <c r="AM169" s="40"/>
    </row>
    <row r="170" spans="39:39" x14ac:dyDescent="0.2">
      <c r="AM170" s="40"/>
    </row>
    <row r="171" spans="39:39" x14ac:dyDescent="0.2">
      <c r="AM171" s="40"/>
    </row>
    <row r="172" spans="39:39" x14ac:dyDescent="0.2">
      <c r="AM172" s="40"/>
    </row>
    <row r="173" spans="39:39" x14ac:dyDescent="0.2">
      <c r="AM173" s="40"/>
    </row>
    <row r="174" spans="39:39" x14ac:dyDescent="0.2">
      <c r="AM174" s="40"/>
    </row>
    <row r="175" spans="39:39" x14ac:dyDescent="0.2">
      <c r="AM175" s="40"/>
    </row>
    <row r="176" spans="39:39" x14ac:dyDescent="0.2">
      <c r="AM176" s="40"/>
    </row>
    <row r="177" spans="39:39" x14ac:dyDescent="0.2">
      <c r="AM177" s="40"/>
    </row>
    <row r="178" spans="39:39" x14ac:dyDescent="0.2">
      <c r="AM178" s="40"/>
    </row>
    <row r="179" spans="39:39" x14ac:dyDescent="0.2">
      <c r="AM179" s="40"/>
    </row>
    <row r="180" spans="39:39" x14ac:dyDescent="0.2">
      <c r="AM180" s="40"/>
    </row>
    <row r="181" spans="39:39" x14ac:dyDescent="0.2">
      <c r="AM181" s="40"/>
    </row>
    <row r="182" spans="39:39" x14ac:dyDescent="0.2">
      <c r="AM182" s="40"/>
    </row>
    <row r="183" spans="39:39" x14ac:dyDescent="0.2">
      <c r="AM183" s="40"/>
    </row>
    <row r="184" spans="39:39" x14ac:dyDescent="0.2">
      <c r="AM184" s="40"/>
    </row>
    <row r="185" spans="39:39" x14ac:dyDescent="0.2">
      <c r="AM185" s="40"/>
    </row>
    <row r="186" spans="39:39" x14ac:dyDescent="0.2">
      <c r="AM186" s="40"/>
    </row>
    <row r="187" spans="39:39" x14ac:dyDescent="0.2">
      <c r="AM187" s="40"/>
    </row>
    <row r="188" spans="39:39" x14ac:dyDescent="0.2">
      <c r="AM188" s="40"/>
    </row>
    <row r="189" spans="39:39" x14ac:dyDescent="0.2">
      <c r="AM189" s="40"/>
    </row>
    <row r="190" spans="39:39" x14ac:dyDescent="0.2">
      <c r="AM190" s="40"/>
    </row>
    <row r="191" spans="39:39" x14ac:dyDescent="0.2">
      <c r="AM191" s="40"/>
    </row>
    <row r="192" spans="39:39" x14ac:dyDescent="0.2">
      <c r="AM192" s="40"/>
    </row>
    <row r="193" spans="39:39" x14ac:dyDescent="0.2">
      <c r="AM193" s="40"/>
    </row>
    <row r="194" spans="39:39" x14ac:dyDescent="0.2">
      <c r="AM194" s="40"/>
    </row>
    <row r="195" spans="39:39" x14ac:dyDescent="0.2">
      <c r="AM195" s="40"/>
    </row>
    <row r="196" spans="39:39" x14ac:dyDescent="0.2">
      <c r="AM196" s="40"/>
    </row>
    <row r="197" spans="39:39" x14ac:dyDescent="0.2">
      <c r="AM197" s="40"/>
    </row>
    <row r="198" spans="39:39" x14ac:dyDescent="0.2">
      <c r="AM198" s="40"/>
    </row>
    <row r="199" spans="39:39" x14ac:dyDescent="0.2">
      <c r="AM199" s="40"/>
    </row>
    <row r="200" spans="39:39" x14ac:dyDescent="0.2">
      <c r="AM200" s="40"/>
    </row>
    <row r="201" spans="39:39" x14ac:dyDescent="0.2">
      <c r="AM201" s="40"/>
    </row>
    <row r="202" spans="39:39" x14ac:dyDescent="0.2">
      <c r="AM202" s="40"/>
    </row>
    <row r="203" spans="39:39" x14ac:dyDescent="0.2">
      <c r="AM203" s="40"/>
    </row>
    <row r="204" spans="39:39" x14ac:dyDescent="0.2">
      <c r="AM204" s="40"/>
    </row>
    <row r="205" spans="39:39" x14ac:dyDescent="0.2">
      <c r="AM205" s="40"/>
    </row>
    <row r="206" spans="39:39" x14ac:dyDescent="0.2">
      <c r="AM206" s="40"/>
    </row>
    <row r="207" spans="39:39" x14ac:dyDescent="0.2">
      <c r="AM207" s="40"/>
    </row>
    <row r="208" spans="39:39" x14ac:dyDescent="0.2">
      <c r="AM208" s="40"/>
    </row>
    <row r="209" spans="39:39" x14ac:dyDescent="0.2">
      <c r="AM209" s="40"/>
    </row>
    <row r="210" spans="39:39" x14ac:dyDescent="0.2">
      <c r="AM210" s="40"/>
    </row>
    <row r="211" spans="39:39" x14ac:dyDescent="0.2">
      <c r="AM211" s="40"/>
    </row>
    <row r="212" spans="39:39" x14ac:dyDescent="0.2">
      <c r="AM212" s="40"/>
    </row>
    <row r="213" spans="39:39" x14ac:dyDescent="0.2">
      <c r="AM213" s="40"/>
    </row>
    <row r="214" spans="39:39" x14ac:dyDescent="0.2">
      <c r="AM214" s="40"/>
    </row>
    <row r="215" spans="39:39" x14ac:dyDescent="0.2">
      <c r="AM215" s="40"/>
    </row>
    <row r="216" spans="39:39" x14ac:dyDescent="0.2">
      <c r="AM216" s="40"/>
    </row>
    <row r="217" spans="39:39" x14ac:dyDescent="0.2">
      <c r="AM217" s="40"/>
    </row>
    <row r="218" spans="39:39" x14ac:dyDescent="0.2">
      <c r="AM218" s="40"/>
    </row>
    <row r="219" spans="39:39" x14ac:dyDescent="0.2">
      <c r="AM219" s="40"/>
    </row>
    <row r="220" spans="39:39" x14ac:dyDescent="0.2">
      <c r="AM220" s="40"/>
    </row>
    <row r="221" spans="39:39" x14ac:dyDescent="0.2">
      <c r="AM221" s="40"/>
    </row>
  </sheetData>
  <sheetProtection password="CC4B" sheet="1" objects="1" scenarios="1"/>
  <mergeCells count="2">
    <mergeCell ref="AH1:AI1"/>
    <mergeCell ref="D1:F1"/>
  </mergeCells>
  <phoneticPr fontId="1"/>
  <dataValidations count="2">
    <dataValidation type="list" allowBlank="1" showInputMessage="1" showErrorMessage="1" sqref="C10:AF12 C4:AF7 AG4:AG6">
      <formula1>$AM$10:$AM$102</formula1>
    </dataValidation>
    <dataValidation type="list" allowBlank="1" showInputMessage="1" showErrorMessage="1" sqref="C35:AG37 C22:AG24 C16:AG18 C28:AD30">
      <formula1>$AM$10:$AM$221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view="pageBreakPreview" zoomScaleNormal="100" zoomScaleSheetLayoutView="100" workbookViewId="0">
      <selection activeCell="H6" sqref="H6"/>
    </sheetView>
  </sheetViews>
  <sheetFormatPr defaultRowHeight="14.4" x14ac:dyDescent="0.2"/>
  <cols>
    <col min="1" max="1" width="2.69921875" customWidth="1"/>
    <col min="2" max="2" width="14.59765625" customWidth="1"/>
    <col min="3" max="3" width="14" bestFit="1" customWidth="1"/>
    <col min="4" max="6" width="8.69921875" customWidth="1"/>
    <col min="7" max="7" width="9.5" bestFit="1" customWidth="1"/>
    <col min="8" max="8" width="10.796875" customWidth="1"/>
    <col min="9" max="9" width="13.09765625" customWidth="1"/>
    <col min="10" max="10" width="2.3984375" customWidth="1"/>
  </cols>
  <sheetData>
    <row r="1" spans="1:11" x14ac:dyDescent="0.2">
      <c r="H1" s="49" t="s">
        <v>3</v>
      </c>
      <c r="I1" s="49"/>
      <c r="J1" s="49"/>
    </row>
    <row r="3" spans="1:11" ht="21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</row>
    <row r="4" spans="1:11" ht="45.75" customHeight="1" x14ac:dyDescent="0.2">
      <c r="B4" s="2" t="s">
        <v>0</v>
      </c>
      <c r="C4" s="5" t="s">
        <v>7</v>
      </c>
      <c r="D4" s="45" t="s">
        <v>8</v>
      </c>
      <c r="E4" s="45"/>
      <c r="F4" s="45"/>
      <c r="G4" s="5" t="s">
        <v>5</v>
      </c>
      <c r="H4" s="5" t="s">
        <v>6</v>
      </c>
      <c r="I4" s="2" t="s">
        <v>4</v>
      </c>
    </row>
    <row r="5" spans="1:11" ht="54.75" customHeight="1" x14ac:dyDescent="0.2">
      <c r="B5" s="4" t="s">
        <v>26</v>
      </c>
      <c r="C5" s="13">
        <v>357000</v>
      </c>
      <c r="D5" s="15">
        <v>700000</v>
      </c>
      <c r="E5" s="15">
        <v>950000</v>
      </c>
      <c r="F5" s="15"/>
      <c r="G5" s="13">
        <v>11000</v>
      </c>
      <c r="H5" s="14">
        <f>C5*12+SUM(D5:F5)+G5*12</f>
        <v>6066000</v>
      </c>
      <c r="I5" s="14">
        <f>H5/12</f>
        <v>505500</v>
      </c>
    </row>
    <row r="6" spans="1:11" ht="54.75" customHeight="1" x14ac:dyDescent="0.2">
      <c r="B6" s="4" t="s">
        <v>27</v>
      </c>
      <c r="C6" s="13">
        <v>550000</v>
      </c>
      <c r="D6" s="15">
        <v>3512000</v>
      </c>
      <c r="E6" s="15">
        <v>1600000</v>
      </c>
      <c r="F6" s="15"/>
      <c r="G6" s="13">
        <v>6000</v>
      </c>
      <c r="H6" s="14">
        <f>C6*12+SUM(D6:F6)+G6*12</f>
        <v>11784000</v>
      </c>
      <c r="I6" s="14">
        <f t="shared" ref="I6:I10" si="0">H6/12</f>
        <v>982000</v>
      </c>
    </row>
    <row r="7" spans="1:11" ht="54.75" customHeight="1" x14ac:dyDescent="0.2">
      <c r="B7" s="4"/>
      <c r="C7" s="13"/>
      <c r="D7" s="15"/>
      <c r="E7" s="15"/>
      <c r="F7" s="15"/>
      <c r="G7" s="13"/>
      <c r="H7" s="14">
        <f t="shared" ref="H7:H10" si="1">C7*12+SUM(D7:F7)+G7*12</f>
        <v>0</v>
      </c>
      <c r="I7" s="14">
        <f t="shared" si="0"/>
        <v>0</v>
      </c>
    </row>
    <row r="8" spans="1:11" ht="54.75" customHeight="1" x14ac:dyDescent="0.2">
      <c r="B8" s="4"/>
      <c r="C8" s="13"/>
      <c r="D8" s="15"/>
      <c r="E8" s="15"/>
      <c r="F8" s="15"/>
      <c r="G8" s="13"/>
      <c r="H8" s="14">
        <f t="shared" si="1"/>
        <v>0</v>
      </c>
      <c r="I8" s="14">
        <f t="shared" si="0"/>
        <v>0</v>
      </c>
    </row>
    <row r="9" spans="1:11" ht="54.75" customHeight="1" x14ac:dyDescent="0.2">
      <c r="B9" s="4"/>
      <c r="C9" s="13"/>
      <c r="D9" s="15"/>
      <c r="E9" s="15"/>
      <c r="F9" s="15"/>
      <c r="G9" s="13"/>
      <c r="H9" s="14">
        <f t="shared" si="1"/>
        <v>0</v>
      </c>
      <c r="I9" s="14">
        <f t="shared" si="0"/>
        <v>0</v>
      </c>
    </row>
    <row r="10" spans="1:11" ht="54.75" customHeight="1" x14ac:dyDescent="0.2">
      <c r="B10" s="4"/>
      <c r="C10" s="13"/>
      <c r="D10" s="15"/>
      <c r="E10" s="15"/>
      <c r="F10" s="15"/>
      <c r="G10" s="13"/>
      <c r="H10" s="14">
        <f t="shared" si="1"/>
        <v>0</v>
      </c>
      <c r="I10" s="14">
        <f t="shared" si="0"/>
        <v>0</v>
      </c>
    </row>
    <row r="12" spans="1:11" x14ac:dyDescent="0.2">
      <c r="B12" s="47" t="s">
        <v>9</v>
      </c>
      <c r="C12" s="47"/>
      <c r="D12" s="47"/>
      <c r="E12" s="47"/>
      <c r="F12" s="47"/>
      <c r="G12" s="47"/>
      <c r="H12" s="47"/>
      <c r="I12" s="47"/>
    </row>
    <row r="13" spans="1:11" ht="30.75" customHeight="1" x14ac:dyDescent="0.2">
      <c r="B13" s="61" t="s">
        <v>24</v>
      </c>
      <c r="C13" s="61"/>
      <c r="D13" s="61"/>
      <c r="E13" s="61"/>
      <c r="F13" s="61"/>
      <c r="G13" s="61"/>
      <c r="H13" s="61"/>
      <c r="I13" s="61"/>
      <c r="J13" s="23"/>
      <c r="K13" s="23"/>
    </row>
  </sheetData>
  <sheetProtection password="CC4B" sheet="1" objects="1" scenarios="1"/>
  <mergeCells count="5">
    <mergeCell ref="A3:I3"/>
    <mergeCell ref="D4:F4"/>
    <mergeCell ref="B12:I12"/>
    <mergeCell ref="B13:I13"/>
    <mergeCell ref="H1:J1"/>
  </mergeCells>
  <phoneticPr fontId="1"/>
  <pageMargins left="0.7" right="0.7" top="0.75" bottom="0.75" header="0.3" footer="0.3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view="pageBreakPreview" zoomScale="85" zoomScaleNormal="100" zoomScaleSheetLayoutView="85" workbookViewId="0">
      <selection activeCell="J7" sqref="J7"/>
    </sheetView>
  </sheetViews>
  <sheetFormatPr defaultRowHeight="14.4" x14ac:dyDescent="0.2"/>
  <cols>
    <col min="1" max="1" width="2.69921875" customWidth="1"/>
    <col min="2" max="2" width="14.59765625" customWidth="1"/>
    <col min="3" max="3" width="16.09765625" bestFit="1" customWidth="1"/>
    <col min="4" max="4" width="9.3984375" customWidth="1"/>
    <col min="5" max="9" width="8.69921875" customWidth="1"/>
    <col min="10" max="10" width="10.796875" customWidth="1"/>
    <col min="11" max="11" width="10.3984375" bestFit="1" customWidth="1"/>
    <col min="12" max="12" width="1.8984375" customWidth="1"/>
  </cols>
  <sheetData>
    <row r="1" spans="1:18" x14ac:dyDescent="0.2">
      <c r="J1" s="49" t="s">
        <v>11</v>
      </c>
      <c r="K1" s="49"/>
      <c r="L1" s="49"/>
    </row>
    <row r="2" spans="1:18" ht="21" customHeight="1" x14ac:dyDescent="0.2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8" ht="45.75" customHeight="1" x14ac:dyDescent="0.2">
      <c r="B3" s="6" t="s">
        <v>0</v>
      </c>
      <c r="C3" s="2" t="s">
        <v>25</v>
      </c>
      <c r="D3" s="5" t="s">
        <v>13</v>
      </c>
      <c r="E3" s="2" t="s">
        <v>14</v>
      </c>
      <c r="F3" s="5" t="s">
        <v>15</v>
      </c>
      <c r="G3" s="2" t="s">
        <v>16</v>
      </c>
      <c r="H3" s="5" t="s">
        <v>17</v>
      </c>
      <c r="I3" s="2" t="s">
        <v>18</v>
      </c>
      <c r="J3" s="2" t="s">
        <v>1</v>
      </c>
      <c r="K3" s="7" t="s">
        <v>21</v>
      </c>
      <c r="M3" s="16"/>
      <c r="N3" s="16"/>
      <c r="O3" s="16"/>
      <c r="P3" s="16"/>
      <c r="Q3" s="16"/>
      <c r="R3" s="16"/>
    </row>
    <row r="4" spans="1:18" x14ac:dyDescent="0.2">
      <c r="B4" s="53" t="s">
        <v>26</v>
      </c>
      <c r="C4" s="8" t="s">
        <v>12</v>
      </c>
      <c r="D4" s="19"/>
      <c r="E4" s="19">
        <v>357000</v>
      </c>
      <c r="F4" s="19">
        <v>357000</v>
      </c>
      <c r="G4" s="19">
        <v>357000</v>
      </c>
      <c r="H4" s="19">
        <v>357000</v>
      </c>
      <c r="I4" s="19">
        <v>357000</v>
      </c>
      <c r="J4" s="50">
        <v>1140000</v>
      </c>
      <c r="K4" s="56">
        <f>SUM(D7:J7)</f>
        <v>2232000</v>
      </c>
      <c r="M4" s="16"/>
      <c r="N4" s="16"/>
      <c r="O4" s="16"/>
      <c r="P4" s="16"/>
      <c r="Q4" s="16"/>
      <c r="R4" s="16"/>
    </row>
    <row r="5" spans="1:18" x14ac:dyDescent="0.2">
      <c r="B5" s="54"/>
      <c r="C5" s="9" t="s">
        <v>19</v>
      </c>
      <c r="D5" s="20"/>
      <c r="E5" s="20">
        <v>11000</v>
      </c>
      <c r="F5" s="20">
        <v>11000</v>
      </c>
      <c r="G5" s="20">
        <v>11000</v>
      </c>
      <c r="H5" s="20">
        <v>11000</v>
      </c>
      <c r="I5" s="20">
        <v>11000</v>
      </c>
      <c r="J5" s="51"/>
      <c r="K5" s="57"/>
      <c r="M5" s="16"/>
      <c r="N5" s="16"/>
      <c r="O5" s="16"/>
      <c r="P5" s="16"/>
      <c r="Q5" s="16"/>
      <c r="R5" s="16"/>
    </row>
    <row r="6" spans="1:18" x14ac:dyDescent="0.2">
      <c r="B6" s="54"/>
      <c r="C6" s="10" t="s">
        <v>20</v>
      </c>
      <c r="D6" s="20"/>
      <c r="E6" s="20">
        <v>50</v>
      </c>
      <c r="F6" s="20">
        <v>150</v>
      </c>
      <c r="G6" s="20">
        <v>150</v>
      </c>
      <c r="H6" s="20">
        <v>150</v>
      </c>
      <c r="I6" s="20">
        <v>100</v>
      </c>
      <c r="J6" s="52"/>
      <c r="K6" s="57"/>
      <c r="M6" s="16"/>
      <c r="N6" s="16"/>
      <c r="O6" s="16"/>
      <c r="P6" s="16"/>
      <c r="Q6" s="16"/>
      <c r="R6" s="16"/>
    </row>
    <row r="7" spans="1:18" ht="17.25" customHeight="1" x14ac:dyDescent="0.2">
      <c r="B7" s="55"/>
      <c r="C7" s="11" t="s">
        <v>22</v>
      </c>
      <c r="D7" s="21">
        <f>SUM(D4:D5)/150*D6</f>
        <v>0</v>
      </c>
      <c r="E7" s="21">
        <f>SUM(E4:E5)/150*E6</f>
        <v>122666.66666666667</v>
      </c>
      <c r="F7" s="21">
        <f t="shared" ref="F7:I7" si="0">SUM(F4:F5)/150*F6</f>
        <v>368000</v>
      </c>
      <c r="G7" s="21">
        <f t="shared" si="0"/>
        <v>368000</v>
      </c>
      <c r="H7" s="21">
        <f t="shared" si="0"/>
        <v>368000</v>
      </c>
      <c r="I7" s="21">
        <f t="shared" si="0"/>
        <v>245333.33333333334</v>
      </c>
      <c r="J7" s="22">
        <f>IFERROR((J4*SUM(D6:I6)/(150*SUM(M7:R7))*(SUM(M7:R7)/6)),"0")</f>
        <v>760000</v>
      </c>
      <c r="K7" s="58"/>
      <c r="M7" s="17">
        <f>IF(D7="","",IF(D7=0,0,1))</f>
        <v>0</v>
      </c>
      <c r="N7" s="17">
        <f t="shared" ref="N7:Q7" si="1">IF(E7="","",IF(E7=0,0,1))</f>
        <v>1</v>
      </c>
      <c r="O7" s="17">
        <f t="shared" si="1"/>
        <v>1</v>
      </c>
      <c r="P7" s="17">
        <f t="shared" si="1"/>
        <v>1</v>
      </c>
      <c r="Q7" s="17">
        <f t="shared" si="1"/>
        <v>1</v>
      </c>
      <c r="R7" s="17">
        <f>IF(I7="","",IF(I7=0,0,1))</f>
        <v>1</v>
      </c>
    </row>
    <row r="8" spans="1:18" x14ac:dyDescent="0.2">
      <c r="B8" s="53" t="s">
        <v>28</v>
      </c>
      <c r="C8" s="8" t="s">
        <v>12</v>
      </c>
      <c r="D8" s="19"/>
      <c r="E8" s="19">
        <v>550000</v>
      </c>
      <c r="F8" s="19">
        <v>550000</v>
      </c>
      <c r="G8" s="19">
        <v>550000</v>
      </c>
      <c r="H8" s="19">
        <v>550000</v>
      </c>
      <c r="I8" s="19">
        <v>550000</v>
      </c>
      <c r="J8" s="50">
        <v>1920000</v>
      </c>
      <c r="K8" s="56">
        <f>SUM(D11:J11)</f>
        <v>2160799.9999999995</v>
      </c>
      <c r="M8" s="16"/>
      <c r="N8" s="16"/>
      <c r="O8" s="16"/>
      <c r="P8" s="16"/>
      <c r="Q8" s="16"/>
      <c r="R8" s="16"/>
    </row>
    <row r="9" spans="1:18" x14ac:dyDescent="0.2">
      <c r="B9" s="54"/>
      <c r="C9" s="9" t="s">
        <v>19</v>
      </c>
      <c r="D9" s="20"/>
      <c r="E9" s="20">
        <v>6000</v>
      </c>
      <c r="F9" s="20">
        <v>6000</v>
      </c>
      <c r="G9" s="20">
        <v>6000</v>
      </c>
      <c r="H9" s="20">
        <v>6000</v>
      </c>
      <c r="I9" s="20">
        <v>6000</v>
      </c>
      <c r="J9" s="51"/>
      <c r="K9" s="57"/>
      <c r="M9" s="16"/>
      <c r="N9" s="16"/>
      <c r="O9" s="16"/>
      <c r="P9" s="16"/>
      <c r="Q9" s="16"/>
      <c r="R9" s="16"/>
    </row>
    <row r="10" spans="1:18" x14ac:dyDescent="0.2">
      <c r="B10" s="54"/>
      <c r="C10" s="10" t="s">
        <v>20</v>
      </c>
      <c r="D10" s="20"/>
      <c r="E10" s="20">
        <v>20</v>
      </c>
      <c r="F10" s="20">
        <v>100</v>
      </c>
      <c r="G10" s="20">
        <v>100</v>
      </c>
      <c r="H10" s="20">
        <v>100</v>
      </c>
      <c r="I10" s="20">
        <v>50</v>
      </c>
      <c r="J10" s="52"/>
      <c r="K10" s="57"/>
      <c r="M10" s="16"/>
      <c r="N10" s="16"/>
      <c r="O10" s="16"/>
      <c r="P10" s="16"/>
      <c r="Q10" s="16"/>
      <c r="R10" s="16"/>
    </row>
    <row r="11" spans="1:18" x14ac:dyDescent="0.2">
      <c r="B11" s="55"/>
      <c r="C11" s="11" t="s">
        <v>22</v>
      </c>
      <c r="D11" s="21">
        <f t="shared" ref="D11:I11" si="2">SUM(D8:D9)/150*D10</f>
        <v>0</v>
      </c>
      <c r="E11" s="21">
        <f t="shared" si="2"/>
        <v>74133.333333333328</v>
      </c>
      <c r="F11" s="21">
        <f t="shared" si="2"/>
        <v>370666.66666666663</v>
      </c>
      <c r="G11" s="21">
        <f t="shared" si="2"/>
        <v>370666.66666666663</v>
      </c>
      <c r="H11" s="21">
        <f t="shared" si="2"/>
        <v>370666.66666666663</v>
      </c>
      <c r="I11" s="21">
        <f t="shared" si="2"/>
        <v>185333.33333333331</v>
      </c>
      <c r="J11" s="22">
        <f>IFERROR((J8*SUM(D10:I10)/(150*SUM(M11:R11))*(SUM(M11:R11)/6)),"0")</f>
        <v>789333.33333333337</v>
      </c>
      <c r="K11" s="58"/>
      <c r="M11" s="17">
        <f>IF(D11="","",IF(D11=0,0,1))</f>
        <v>0</v>
      </c>
      <c r="N11" s="17">
        <f t="shared" ref="N11:Q11" si="3">IF(E11="","",IF(E11=0,0,1))</f>
        <v>1</v>
      </c>
      <c r="O11" s="17">
        <f t="shared" si="3"/>
        <v>1</v>
      </c>
      <c r="P11" s="17">
        <f t="shared" si="3"/>
        <v>1</v>
      </c>
      <c r="Q11" s="17">
        <f t="shared" si="3"/>
        <v>1</v>
      </c>
      <c r="R11" s="17">
        <f>IF(I11="","",IF(I11=0,0,1))</f>
        <v>1</v>
      </c>
    </row>
    <row r="12" spans="1:18" x14ac:dyDescent="0.2">
      <c r="B12" s="53"/>
      <c r="C12" s="8" t="s">
        <v>12</v>
      </c>
      <c r="D12" s="19"/>
      <c r="E12" s="19"/>
      <c r="F12" s="19"/>
      <c r="G12" s="19"/>
      <c r="H12" s="19"/>
      <c r="I12" s="19"/>
      <c r="J12" s="50"/>
      <c r="K12" s="56">
        <f>SUM(D15:J15)</f>
        <v>0</v>
      </c>
      <c r="M12" s="16"/>
      <c r="N12" s="16"/>
      <c r="O12" s="16"/>
      <c r="P12" s="16"/>
      <c r="Q12" s="16"/>
      <c r="R12" s="16"/>
    </row>
    <row r="13" spans="1:18" x14ac:dyDescent="0.2">
      <c r="B13" s="54"/>
      <c r="C13" s="9" t="s">
        <v>19</v>
      </c>
      <c r="D13" s="20"/>
      <c r="E13" s="20"/>
      <c r="F13" s="20"/>
      <c r="G13" s="20"/>
      <c r="H13" s="20"/>
      <c r="I13" s="20"/>
      <c r="J13" s="51"/>
      <c r="K13" s="57"/>
      <c r="M13" s="16"/>
      <c r="N13" s="16"/>
      <c r="O13" s="16"/>
      <c r="P13" s="16"/>
      <c r="Q13" s="16"/>
      <c r="R13" s="16"/>
    </row>
    <row r="14" spans="1:18" x14ac:dyDescent="0.2">
      <c r="B14" s="54"/>
      <c r="C14" s="10" t="s">
        <v>20</v>
      </c>
      <c r="D14" s="20"/>
      <c r="E14" s="20"/>
      <c r="F14" s="20"/>
      <c r="G14" s="20"/>
      <c r="H14" s="20"/>
      <c r="I14" s="20"/>
      <c r="J14" s="52"/>
      <c r="K14" s="57"/>
      <c r="M14" s="16"/>
      <c r="N14" s="16"/>
      <c r="O14" s="16"/>
      <c r="P14" s="16"/>
      <c r="Q14" s="16"/>
      <c r="R14" s="16"/>
    </row>
    <row r="15" spans="1:18" x14ac:dyDescent="0.2">
      <c r="B15" s="55"/>
      <c r="C15" s="11" t="s">
        <v>22</v>
      </c>
      <c r="D15" s="21">
        <f>SUM(D12:D13)/150*D14</f>
        <v>0</v>
      </c>
      <c r="E15" s="21">
        <f t="shared" ref="E15" si="4">SUM(E12:E13)/150*E14</f>
        <v>0</v>
      </c>
      <c r="F15" s="21">
        <f t="shared" ref="F15:H15" si="5">SUM(F12:F13)/150*F14</f>
        <v>0</v>
      </c>
      <c r="G15" s="21">
        <f t="shared" si="5"/>
        <v>0</v>
      </c>
      <c r="H15" s="21">
        <f t="shared" si="5"/>
        <v>0</v>
      </c>
      <c r="I15" s="21">
        <f>SUM(I12:I13)/150*I14</f>
        <v>0</v>
      </c>
      <c r="J15" s="22" t="str">
        <f>IFERROR((J12*SUM(D14:I14)/(150*SUM(M15:R15))*(SUM(M15:R15)/6)),"0")</f>
        <v>0</v>
      </c>
      <c r="K15" s="58"/>
      <c r="M15" s="17">
        <f>IF(D15="","",IF(D15=0,0,1))</f>
        <v>0</v>
      </c>
      <c r="N15" s="17">
        <f t="shared" ref="N15:Q15" si="6">IF(E15="","",IF(E15=0,0,1))</f>
        <v>0</v>
      </c>
      <c r="O15" s="17">
        <f t="shared" si="6"/>
        <v>0</v>
      </c>
      <c r="P15" s="17">
        <f t="shared" si="6"/>
        <v>0</v>
      </c>
      <c r="Q15" s="17">
        <f t="shared" si="6"/>
        <v>0</v>
      </c>
      <c r="R15" s="17">
        <f>IF(I15="","",IF(I15=0,0,1))</f>
        <v>0</v>
      </c>
    </row>
    <row r="16" spans="1:18" x14ac:dyDescent="0.2">
      <c r="B16" s="53"/>
      <c r="C16" s="8" t="s">
        <v>12</v>
      </c>
      <c r="D16" s="19"/>
      <c r="E16" s="19"/>
      <c r="F16" s="19"/>
      <c r="G16" s="19"/>
      <c r="H16" s="19"/>
      <c r="I16" s="19"/>
      <c r="J16" s="50"/>
      <c r="K16" s="56">
        <f>SUM(D19:J19)</f>
        <v>0</v>
      </c>
      <c r="M16" s="16"/>
      <c r="N16" s="16"/>
      <c r="O16" s="16"/>
      <c r="P16" s="16"/>
      <c r="Q16" s="16"/>
      <c r="R16" s="16"/>
    </row>
    <row r="17" spans="2:18" x14ac:dyDescent="0.2">
      <c r="B17" s="54"/>
      <c r="C17" s="9" t="s">
        <v>19</v>
      </c>
      <c r="D17" s="20"/>
      <c r="E17" s="20"/>
      <c r="F17" s="20"/>
      <c r="G17" s="20"/>
      <c r="H17" s="20"/>
      <c r="I17" s="20"/>
      <c r="J17" s="51"/>
      <c r="K17" s="57"/>
      <c r="M17" s="16"/>
      <c r="N17" s="16"/>
      <c r="O17" s="16"/>
      <c r="P17" s="16"/>
      <c r="Q17" s="16"/>
      <c r="R17" s="16"/>
    </row>
    <row r="18" spans="2:18" x14ac:dyDescent="0.2">
      <c r="B18" s="54"/>
      <c r="C18" s="10" t="s">
        <v>20</v>
      </c>
      <c r="D18" s="20"/>
      <c r="E18" s="20"/>
      <c r="F18" s="20"/>
      <c r="G18" s="20"/>
      <c r="H18" s="20"/>
      <c r="I18" s="20"/>
      <c r="J18" s="52"/>
      <c r="K18" s="57"/>
      <c r="M18" s="16"/>
      <c r="N18" s="16"/>
      <c r="O18" s="16"/>
      <c r="P18" s="16"/>
      <c r="Q18" s="16"/>
      <c r="R18" s="16"/>
    </row>
    <row r="19" spans="2:18" x14ac:dyDescent="0.2">
      <c r="B19" s="55"/>
      <c r="C19" s="11" t="s">
        <v>22</v>
      </c>
      <c r="D19" s="21">
        <f>SUM(D16:D17)/150*D18</f>
        <v>0</v>
      </c>
      <c r="E19" s="21">
        <f t="shared" ref="E19" si="7">SUM(E16:E17)/150*E18</f>
        <v>0</v>
      </c>
      <c r="F19" s="21">
        <f t="shared" ref="F19:I19" si="8">SUM(F16:F17)/150*F18</f>
        <v>0</v>
      </c>
      <c r="G19" s="21">
        <f t="shared" si="8"/>
        <v>0</v>
      </c>
      <c r="H19" s="21">
        <f t="shared" si="8"/>
        <v>0</v>
      </c>
      <c r="I19" s="21">
        <f t="shared" si="8"/>
        <v>0</v>
      </c>
      <c r="J19" s="22" t="str">
        <f>IFERROR((J16*SUM(D18:I18)/(150*SUM(M19:R19))*(SUM(M19:R19)/6)),"0")</f>
        <v>0</v>
      </c>
      <c r="K19" s="58"/>
      <c r="M19" s="17">
        <f>IF(D19="","",IF(D19=0,0,1))</f>
        <v>0</v>
      </c>
      <c r="N19" s="17">
        <f t="shared" ref="N19:Q19" si="9">IF(E19="","",IF(E19=0,0,1))</f>
        <v>0</v>
      </c>
      <c r="O19" s="17">
        <f t="shared" si="9"/>
        <v>0</v>
      </c>
      <c r="P19" s="17">
        <f t="shared" si="9"/>
        <v>0</v>
      </c>
      <c r="Q19" s="17">
        <f t="shared" si="9"/>
        <v>0</v>
      </c>
      <c r="R19" s="17">
        <f>IF(I19="","",IF(I19=0,0,1))</f>
        <v>0</v>
      </c>
    </row>
    <row r="20" spans="2:18" x14ac:dyDescent="0.2">
      <c r="B20" s="53"/>
      <c r="C20" s="8" t="s">
        <v>12</v>
      </c>
      <c r="D20" s="19"/>
      <c r="E20" s="19"/>
      <c r="F20" s="19"/>
      <c r="G20" s="19"/>
      <c r="H20" s="19"/>
      <c r="I20" s="19"/>
      <c r="J20" s="50"/>
      <c r="K20" s="56">
        <f>SUM(D23:J23)</f>
        <v>0</v>
      </c>
      <c r="M20" s="16"/>
      <c r="N20" s="16"/>
      <c r="O20" s="16"/>
      <c r="P20" s="16"/>
      <c r="Q20" s="16"/>
      <c r="R20" s="16"/>
    </row>
    <row r="21" spans="2:18" x14ac:dyDescent="0.2">
      <c r="B21" s="54"/>
      <c r="C21" s="9" t="s">
        <v>19</v>
      </c>
      <c r="D21" s="20"/>
      <c r="E21" s="20"/>
      <c r="F21" s="20"/>
      <c r="G21" s="20"/>
      <c r="H21" s="20"/>
      <c r="I21" s="20"/>
      <c r="J21" s="51"/>
      <c r="K21" s="57"/>
      <c r="M21" s="16"/>
      <c r="N21" s="16"/>
      <c r="O21" s="16"/>
      <c r="P21" s="16"/>
      <c r="Q21" s="16"/>
      <c r="R21" s="16"/>
    </row>
    <row r="22" spans="2:18" x14ac:dyDescent="0.2">
      <c r="B22" s="54"/>
      <c r="C22" s="10" t="s">
        <v>20</v>
      </c>
      <c r="D22" s="20"/>
      <c r="E22" s="20"/>
      <c r="F22" s="20"/>
      <c r="G22" s="20"/>
      <c r="H22" s="20"/>
      <c r="I22" s="20"/>
      <c r="J22" s="52"/>
      <c r="K22" s="57"/>
      <c r="M22" s="16"/>
      <c r="N22" s="16"/>
      <c r="O22" s="16"/>
      <c r="P22" s="16"/>
      <c r="Q22" s="16"/>
      <c r="R22" s="16"/>
    </row>
    <row r="23" spans="2:18" x14ac:dyDescent="0.2">
      <c r="B23" s="55"/>
      <c r="C23" s="11" t="s">
        <v>22</v>
      </c>
      <c r="D23" s="21">
        <f>SUM(D20:D21)/150*D22</f>
        <v>0</v>
      </c>
      <c r="E23" s="21">
        <f t="shared" ref="E23" si="10">SUM(E20:E21)/150*E22</f>
        <v>0</v>
      </c>
      <c r="F23" s="21">
        <f t="shared" ref="F23:I23" si="11">SUM(F20:F21)/150*F22</f>
        <v>0</v>
      </c>
      <c r="G23" s="21">
        <f t="shared" si="11"/>
        <v>0</v>
      </c>
      <c r="H23" s="21">
        <f t="shared" si="11"/>
        <v>0</v>
      </c>
      <c r="I23" s="21">
        <f t="shared" si="11"/>
        <v>0</v>
      </c>
      <c r="J23" s="22" t="str">
        <f>IFERROR((J20*SUM(D22:I22)/(150*SUM(M23:R23))*(SUM(M23:R23)/6)),"0")</f>
        <v>0</v>
      </c>
      <c r="K23" s="58"/>
      <c r="M23" s="17">
        <f>IF(D23="","",IF(D23=0,0,1))</f>
        <v>0</v>
      </c>
      <c r="N23" s="17">
        <f t="shared" ref="N23:Q23" si="12">IF(E23="","",IF(E23=0,0,1))</f>
        <v>0</v>
      </c>
      <c r="O23" s="17">
        <f t="shared" si="12"/>
        <v>0</v>
      </c>
      <c r="P23" s="17">
        <f t="shared" si="12"/>
        <v>0</v>
      </c>
      <c r="Q23" s="17">
        <f t="shared" si="12"/>
        <v>0</v>
      </c>
      <c r="R23" s="17">
        <f>IF(I23="","",IF(I23=0,0,1))</f>
        <v>0</v>
      </c>
    </row>
    <row r="24" spans="2:18" x14ac:dyDescent="0.2">
      <c r="B24" s="53"/>
      <c r="C24" s="8" t="s">
        <v>12</v>
      </c>
      <c r="D24" s="19"/>
      <c r="E24" s="19"/>
      <c r="F24" s="19"/>
      <c r="G24" s="19"/>
      <c r="H24" s="19"/>
      <c r="I24" s="19"/>
      <c r="J24" s="50"/>
      <c r="K24" s="56">
        <f>SUM(D27:J27)</f>
        <v>0</v>
      </c>
      <c r="M24" s="16"/>
      <c r="N24" s="16"/>
      <c r="O24" s="16"/>
      <c r="P24" s="16"/>
      <c r="Q24" s="16"/>
      <c r="R24" s="16"/>
    </row>
    <row r="25" spans="2:18" x14ac:dyDescent="0.2">
      <c r="B25" s="54"/>
      <c r="C25" s="9" t="s">
        <v>19</v>
      </c>
      <c r="D25" s="20"/>
      <c r="E25" s="20"/>
      <c r="F25" s="20"/>
      <c r="G25" s="20"/>
      <c r="H25" s="20"/>
      <c r="I25" s="20"/>
      <c r="J25" s="51"/>
      <c r="K25" s="57"/>
      <c r="M25" s="16"/>
      <c r="N25" s="16"/>
      <c r="O25" s="16"/>
      <c r="P25" s="16"/>
      <c r="Q25" s="16"/>
      <c r="R25" s="16"/>
    </row>
    <row r="26" spans="2:18" x14ac:dyDescent="0.2">
      <c r="B26" s="54"/>
      <c r="C26" s="10" t="s">
        <v>20</v>
      </c>
      <c r="D26" s="20"/>
      <c r="E26" s="20"/>
      <c r="F26" s="20"/>
      <c r="G26" s="20"/>
      <c r="H26" s="20"/>
      <c r="I26" s="20"/>
      <c r="J26" s="52"/>
      <c r="K26" s="57"/>
      <c r="M26" s="16"/>
      <c r="N26" s="16"/>
      <c r="O26" s="16"/>
      <c r="P26" s="16"/>
      <c r="Q26" s="16"/>
      <c r="R26" s="16"/>
    </row>
    <row r="27" spans="2:18" x14ac:dyDescent="0.2">
      <c r="B27" s="55"/>
      <c r="C27" s="11" t="s">
        <v>22</v>
      </c>
      <c r="D27" s="21">
        <f>SUM(D24:D25)/150*D26</f>
        <v>0</v>
      </c>
      <c r="E27" s="21">
        <f t="shared" ref="E27" si="13">SUM(E24:E25)/150*E26</f>
        <v>0</v>
      </c>
      <c r="F27" s="21">
        <f t="shared" ref="F27:I27" si="14">SUM(F24:F25)/150*F26</f>
        <v>0</v>
      </c>
      <c r="G27" s="21">
        <f t="shared" si="14"/>
        <v>0</v>
      </c>
      <c r="H27" s="21">
        <f t="shared" si="14"/>
        <v>0</v>
      </c>
      <c r="I27" s="21">
        <f t="shared" si="14"/>
        <v>0</v>
      </c>
      <c r="J27" s="22" t="str">
        <f>IFERROR((J24*SUM(D26:I26)/(150*SUM(M27:R27))*(SUM(M27:R27)/6)),"0")</f>
        <v>0</v>
      </c>
      <c r="K27" s="58"/>
      <c r="M27" s="17">
        <f>IF(D27="","",IF(D27=0,0,1))</f>
        <v>0</v>
      </c>
      <c r="N27" s="17">
        <f t="shared" ref="N27:Q27" si="15">IF(E27="","",IF(E27=0,0,1))</f>
        <v>0</v>
      </c>
      <c r="O27" s="17">
        <f t="shared" si="15"/>
        <v>0</v>
      </c>
      <c r="P27" s="17">
        <f t="shared" si="15"/>
        <v>0</v>
      </c>
      <c r="Q27" s="17">
        <f t="shared" si="15"/>
        <v>0</v>
      </c>
      <c r="R27" s="17">
        <f>IF(I27="","",IF(I27=0,0,1))</f>
        <v>0</v>
      </c>
    </row>
    <row r="28" spans="2:18" ht="28.5" customHeight="1" x14ac:dyDescent="0.2">
      <c r="B28" s="12" t="s">
        <v>23</v>
      </c>
      <c r="C28" s="11" t="s">
        <v>22</v>
      </c>
      <c r="D28" s="18">
        <f>D7+D11+D15+D19+D23+D27</f>
        <v>0</v>
      </c>
      <c r="E28" s="18">
        <f t="shared" ref="E28:I28" si="16">E7+E11+E15+E19+E23+E27</f>
        <v>196800</v>
      </c>
      <c r="F28" s="18">
        <f t="shared" si="16"/>
        <v>738666.66666666663</v>
      </c>
      <c r="G28" s="18">
        <f t="shared" si="16"/>
        <v>738666.66666666663</v>
      </c>
      <c r="H28" s="18">
        <f t="shared" si="16"/>
        <v>738666.66666666663</v>
      </c>
      <c r="I28" s="18">
        <f t="shared" si="16"/>
        <v>430666.66666666663</v>
      </c>
      <c r="J28" s="18">
        <f>J7+J11+J15+J19+J23+J27</f>
        <v>1549333.3333333335</v>
      </c>
      <c r="K28" s="18">
        <f>SUM(K4:K27)</f>
        <v>4392800</v>
      </c>
    </row>
    <row r="30" spans="2:18" x14ac:dyDescent="0.2">
      <c r="B30" s="47" t="s">
        <v>9</v>
      </c>
      <c r="C30" s="47"/>
      <c r="D30" s="47"/>
      <c r="E30" s="47"/>
      <c r="F30" s="47"/>
      <c r="G30" s="47"/>
      <c r="H30" s="47"/>
      <c r="I30" s="47"/>
      <c r="J30" s="47"/>
      <c r="K30" s="47"/>
    </row>
    <row r="31" spans="2:18" ht="30.75" customHeight="1" x14ac:dyDescent="0.2">
      <c r="B31" s="48" t="s">
        <v>24</v>
      </c>
      <c r="C31" s="48"/>
      <c r="D31" s="48"/>
      <c r="E31" s="48"/>
      <c r="F31" s="48"/>
      <c r="G31" s="48"/>
      <c r="H31" s="48"/>
      <c r="I31" s="48"/>
      <c r="J31" s="48"/>
      <c r="K31" s="48"/>
    </row>
  </sheetData>
  <sheetProtection password="CC4B" sheet="1" objects="1" scenarios="1"/>
  <mergeCells count="22">
    <mergeCell ref="B4:B7"/>
    <mergeCell ref="J4:J6"/>
    <mergeCell ref="K4:K7"/>
    <mergeCell ref="B8:B11"/>
    <mergeCell ref="J8:J10"/>
    <mergeCell ref="K8:K11"/>
    <mergeCell ref="B30:K30"/>
    <mergeCell ref="B31:K31"/>
    <mergeCell ref="J1:L1"/>
    <mergeCell ref="B20:B23"/>
    <mergeCell ref="J20:J22"/>
    <mergeCell ref="K20:K23"/>
    <mergeCell ref="B24:B27"/>
    <mergeCell ref="J24:J26"/>
    <mergeCell ref="K24:K27"/>
    <mergeCell ref="B12:B15"/>
    <mergeCell ref="J12:J14"/>
    <mergeCell ref="K12:K15"/>
    <mergeCell ref="B16:B19"/>
    <mergeCell ref="J16:J18"/>
    <mergeCell ref="K16:K19"/>
    <mergeCell ref="A2:K2"/>
  </mergeCells>
  <phoneticPr fontId="1"/>
  <pageMargins left="0.7" right="0.7" top="0.75" bottom="0.75" header="0.3" footer="0.3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8"/>
  <sheetViews>
    <sheetView showGridLines="0" zoomScale="70" zoomScaleNormal="70" workbookViewId="0">
      <selection activeCell="E46" sqref="E46"/>
    </sheetView>
  </sheetViews>
  <sheetFormatPr defaultRowHeight="13.2" x14ac:dyDescent="0.2"/>
  <cols>
    <col min="1" max="1" width="2.59765625" style="27" customWidth="1"/>
    <col min="2" max="2" width="17.5" style="27" customWidth="1"/>
    <col min="3" max="30" width="9.296875" style="27" customWidth="1"/>
    <col min="31" max="34" width="9.19921875" style="27" customWidth="1"/>
    <col min="35" max="35" width="3.5" style="27" customWidth="1"/>
    <col min="36" max="153" width="10.09765625" style="27" customWidth="1"/>
    <col min="154" max="16384" width="8.796875" style="27"/>
  </cols>
  <sheetData>
    <row r="1" spans="1:39" ht="23.4" customHeight="1" x14ac:dyDescent="0.25">
      <c r="A1" s="24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 t="s">
        <v>30</v>
      </c>
      <c r="AG1" s="26"/>
      <c r="AH1" s="59" t="s">
        <v>31</v>
      </c>
      <c r="AI1" s="60"/>
    </row>
    <row r="2" spans="1:39" ht="16.2" x14ac:dyDescent="0.2">
      <c r="A2" s="28"/>
      <c r="B2" s="29">
        <v>45597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</row>
    <row r="3" spans="1:39" ht="17.399999999999999" customHeight="1" x14ac:dyDescent="0.2">
      <c r="A3" s="28"/>
      <c r="B3" s="32" t="s">
        <v>32</v>
      </c>
      <c r="C3" s="33">
        <v>45597</v>
      </c>
      <c r="D3" s="34">
        <v>45598</v>
      </c>
      <c r="E3" s="34">
        <v>45599</v>
      </c>
      <c r="F3" s="34">
        <v>45600</v>
      </c>
      <c r="G3" s="33">
        <v>45601</v>
      </c>
      <c r="H3" s="33">
        <v>45602</v>
      </c>
      <c r="I3" s="33">
        <v>45603</v>
      </c>
      <c r="J3" s="33">
        <v>45604</v>
      </c>
      <c r="K3" s="34">
        <v>45605</v>
      </c>
      <c r="L3" s="34">
        <v>45606</v>
      </c>
      <c r="M3" s="33">
        <v>45607</v>
      </c>
      <c r="N3" s="33">
        <v>45608</v>
      </c>
      <c r="O3" s="33">
        <v>45609</v>
      </c>
      <c r="P3" s="33">
        <v>45610</v>
      </c>
      <c r="Q3" s="33">
        <v>45611</v>
      </c>
      <c r="R3" s="34">
        <v>45612</v>
      </c>
      <c r="S3" s="34">
        <v>45613</v>
      </c>
      <c r="T3" s="33">
        <v>45614</v>
      </c>
      <c r="U3" s="33">
        <v>45615</v>
      </c>
      <c r="V3" s="33">
        <v>45616</v>
      </c>
      <c r="W3" s="33">
        <v>45617</v>
      </c>
      <c r="X3" s="33">
        <v>45618</v>
      </c>
      <c r="Y3" s="34">
        <v>45619</v>
      </c>
      <c r="Z3" s="34">
        <v>45620</v>
      </c>
      <c r="AA3" s="33">
        <v>45621</v>
      </c>
      <c r="AB3" s="33">
        <v>45622</v>
      </c>
      <c r="AC3" s="33">
        <v>45623</v>
      </c>
      <c r="AD3" s="33">
        <v>45624</v>
      </c>
      <c r="AE3" s="33">
        <v>45625</v>
      </c>
      <c r="AF3" s="34">
        <v>45626</v>
      </c>
      <c r="AG3" s="35" t="s">
        <v>33</v>
      </c>
      <c r="AH3" s="30"/>
      <c r="AI3" s="31"/>
      <c r="AM3" s="27" t="s">
        <v>34</v>
      </c>
    </row>
    <row r="4" spans="1:39" x14ac:dyDescent="0.2">
      <c r="A4" s="28"/>
      <c r="B4" s="36" t="s">
        <v>35</v>
      </c>
      <c r="C4" s="37"/>
      <c r="D4" s="38"/>
      <c r="E4" s="38"/>
      <c r="F4" s="38"/>
      <c r="G4" s="37"/>
      <c r="H4" s="37"/>
      <c r="I4" s="37"/>
      <c r="J4" s="37"/>
      <c r="K4" s="38"/>
      <c r="L4" s="38"/>
      <c r="M4" s="37"/>
      <c r="N4" s="37"/>
      <c r="O4" s="37"/>
      <c r="P4" s="37"/>
      <c r="Q4" s="37"/>
      <c r="R4" s="38"/>
      <c r="S4" s="38"/>
      <c r="T4" s="37">
        <v>1</v>
      </c>
      <c r="U4" s="37">
        <v>2</v>
      </c>
      <c r="V4" s="37">
        <v>4</v>
      </c>
      <c r="W4" s="37">
        <v>1.5</v>
      </c>
      <c r="X4" s="37">
        <v>1.5</v>
      </c>
      <c r="Y4" s="38"/>
      <c r="Z4" s="38"/>
      <c r="AA4" s="37">
        <v>5</v>
      </c>
      <c r="AB4" s="37">
        <v>5</v>
      </c>
      <c r="AC4" s="37"/>
      <c r="AD4" s="37"/>
      <c r="AE4" s="37"/>
      <c r="AF4" s="38"/>
      <c r="AG4" s="39">
        <f>SUM(C4:AF4)</f>
        <v>20</v>
      </c>
      <c r="AH4" s="30"/>
      <c r="AI4" s="31"/>
      <c r="AM4" s="40">
        <v>1</v>
      </c>
    </row>
    <row r="5" spans="1:39" x14ac:dyDescent="0.2">
      <c r="A5" s="28"/>
      <c r="B5" s="36" t="s">
        <v>36</v>
      </c>
      <c r="C5" s="37"/>
      <c r="D5" s="38"/>
      <c r="E5" s="38"/>
      <c r="F5" s="38"/>
      <c r="G5" s="37"/>
      <c r="H5" s="37"/>
      <c r="I5" s="37"/>
      <c r="J5" s="37"/>
      <c r="K5" s="38"/>
      <c r="L5" s="38"/>
      <c r="M5" s="37"/>
      <c r="N5" s="37"/>
      <c r="O5" s="37"/>
      <c r="P5" s="37"/>
      <c r="Q5" s="37"/>
      <c r="R5" s="38"/>
      <c r="S5" s="38"/>
      <c r="T5" s="37"/>
      <c r="U5" s="37"/>
      <c r="V5" s="37"/>
      <c r="W5" s="37">
        <v>3</v>
      </c>
      <c r="X5" s="37">
        <v>2</v>
      </c>
      <c r="Y5" s="38"/>
      <c r="Z5" s="38"/>
      <c r="AA5" s="37">
        <v>2</v>
      </c>
      <c r="AB5" s="37">
        <v>2</v>
      </c>
      <c r="AC5" s="37">
        <v>7</v>
      </c>
      <c r="AD5" s="37">
        <v>7</v>
      </c>
      <c r="AE5" s="37">
        <v>7</v>
      </c>
      <c r="AF5" s="38"/>
      <c r="AG5" s="39">
        <f>SUM(C5:AF5)</f>
        <v>30</v>
      </c>
      <c r="AH5" s="30"/>
      <c r="AI5" s="31"/>
      <c r="AM5" s="40">
        <v>1.1000000000000001</v>
      </c>
    </row>
    <row r="6" spans="1:39" x14ac:dyDescent="0.2">
      <c r="A6" s="28"/>
      <c r="B6" s="36"/>
      <c r="C6" s="37"/>
      <c r="D6" s="38"/>
      <c r="E6" s="38"/>
      <c r="F6" s="38"/>
      <c r="G6" s="37"/>
      <c r="H6" s="37"/>
      <c r="I6" s="37"/>
      <c r="J6" s="37"/>
      <c r="K6" s="38"/>
      <c r="L6" s="38"/>
      <c r="M6" s="37"/>
      <c r="N6" s="37"/>
      <c r="O6" s="37"/>
      <c r="P6" s="37"/>
      <c r="Q6" s="37"/>
      <c r="R6" s="38"/>
      <c r="S6" s="38"/>
      <c r="T6" s="37"/>
      <c r="U6" s="37"/>
      <c r="V6" s="37"/>
      <c r="W6" s="37"/>
      <c r="X6" s="37"/>
      <c r="Y6" s="38"/>
      <c r="Z6" s="38"/>
      <c r="AA6" s="37"/>
      <c r="AB6" s="37"/>
      <c r="AC6" s="37"/>
      <c r="AD6" s="37"/>
      <c r="AE6" s="37"/>
      <c r="AF6" s="38"/>
      <c r="AG6" s="39">
        <f t="shared" ref="AG6" si="0">SUM(C6:AF6)</f>
        <v>0</v>
      </c>
      <c r="AH6" s="30"/>
      <c r="AI6" s="31"/>
      <c r="AM6" s="40">
        <v>1.2</v>
      </c>
    </row>
    <row r="7" spans="1:39" x14ac:dyDescent="0.2">
      <c r="A7" s="28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1"/>
      <c r="AM7" s="40">
        <v>1.6</v>
      </c>
    </row>
    <row r="8" spans="1:39" x14ac:dyDescent="0.2">
      <c r="A8" s="28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1"/>
      <c r="AM8" s="40">
        <v>1.7</v>
      </c>
    </row>
    <row r="9" spans="1:39" ht="16.2" x14ac:dyDescent="0.2">
      <c r="A9" s="28"/>
      <c r="B9" s="29">
        <v>45627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1"/>
      <c r="AM9" s="40">
        <v>1.8</v>
      </c>
    </row>
    <row r="10" spans="1:39" x14ac:dyDescent="0.2">
      <c r="A10" s="28"/>
      <c r="B10" s="32" t="s">
        <v>32</v>
      </c>
      <c r="C10" s="34">
        <v>45627</v>
      </c>
      <c r="D10" s="33">
        <v>45628</v>
      </c>
      <c r="E10" s="33">
        <v>45629</v>
      </c>
      <c r="F10" s="33">
        <v>45630</v>
      </c>
      <c r="G10" s="33">
        <v>45631</v>
      </c>
      <c r="H10" s="33">
        <v>45632</v>
      </c>
      <c r="I10" s="34">
        <v>45633</v>
      </c>
      <c r="J10" s="34">
        <v>45634</v>
      </c>
      <c r="K10" s="33">
        <v>45635</v>
      </c>
      <c r="L10" s="33">
        <v>45636</v>
      </c>
      <c r="M10" s="33">
        <v>45637</v>
      </c>
      <c r="N10" s="33">
        <v>45638</v>
      </c>
      <c r="O10" s="33">
        <v>45639</v>
      </c>
      <c r="P10" s="34">
        <v>45640</v>
      </c>
      <c r="Q10" s="34">
        <v>45641</v>
      </c>
      <c r="R10" s="33">
        <v>45642</v>
      </c>
      <c r="S10" s="33">
        <v>45643</v>
      </c>
      <c r="T10" s="33">
        <v>45644</v>
      </c>
      <c r="U10" s="33">
        <v>45645</v>
      </c>
      <c r="V10" s="33">
        <v>45646</v>
      </c>
      <c r="W10" s="34">
        <v>45647</v>
      </c>
      <c r="X10" s="34">
        <v>45648</v>
      </c>
      <c r="Y10" s="33">
        <v>45649</v>
      </c>
      <c r="Z10" s="33">
        <v>45650</v>
      </c>
      <c r="AA10" s="33">
        <v>45651</v>
      </c>
      <c r="AB10" s="33">
        <v>45652</v>
      </c>
      <c r="AC10" s="33">
        <v>45653</v>
      </c>
      <c r="AD10" s="34">
        <v>45654</v>
      </c>
      <c r="AE10" s="34">
        <v>45655</v>
      </c>
      <c r="AF10" s="33">
        <v>45656</v>
      </c>
      <c r="AG10" s="33">
        <v>45657</v>
      </c>
      <c r="AH10" s="35" t="s">
        <v>33</v>
      </c>
      <c r="AI10" s="31"/>
      <c r="AM10" s="40">
        <v>1.9</v>
      </c>
    </row>
    <row r="11" spans="1:39" x14ac:dyDescent="0.2">
      <c r="A11" s="28"/>
      <c r="B11" s="36" t="s">
        <v>36</v>
      </c>
      <c r="C11" s="38"/>
      <c r="D11" s="37">
        <v>7.5</v>
      </c>
      <c r="E11" s="37">
        <v>7.5</v>
      </c>
      <c r="F11" s="37">
        <v>7.5</v>
      </c>
      <c r="G11" s="37">
        <v>7.5</v>
      </c>
      <c r="H11" s="37">
        <v>7.5</v>
      </c>
      <c r="I11" s="38"/>
      <c r="J11" s="38"/>
      <c r="K11" s="37">
        <v>7.5</v>
      </c>
      <c r="L11" s="37">
        <v>7.5</v>
      </c>
      <c r="M11" s="37">
        <v>7.5</v>
      </c>
      <c r="N11" s="37">
        <v>7.5</v>
      </c>
      <c r="O11" s="37">
        <v>7.5</v>
      </c>
      <c r="P11" s="38"/>
      <c r="Q11" s="38"/>
      <c r="R11" s="37">
        <v>7.5</v>
      </c>
      <c r="S11" s="37">
        <v>7.5</v>
      </c>
      <c r="T11" s="37">
        <v>7.5</v>
      </c>
      <c r="U11" s="37">
        <v>7.5</v>
      </c>
      <c r="V11" s="37">
        <v>7.5</v>
      </c>
      <c r="W11" s="38"/>
      <c r="X11" s="38"/>
      <c r="Y11" s="37">
        <v>7.5</v>
      </c>
      <c r="Z11" s="37">
        <v>7.5</v>
      </c>
      <c r="AA11" s="37">
        <v>7.5</v>
      </c>
      <c r="AB11" s="37">
        <v>7.5</v>
      </c>
      <c r="AC11" s="37">
        <v>7.5</v>
      </c>
      <c r="AD11" s="38"/>
      <c r="AE11" s="38"/>
      <c r="AF11" s="37"/>
      <c r="AG11" s="37"/>
      <c r="AH11" s="39">
        <f>SUM(C11:AG11)</f>
        <v>150</v>
      </c>
      <c r="AI11" s="31"/>
      <c r="AM11" s="40">
        <v>2</v>
      </c>
    </row>
    <row r="12" spans="1:39" x14ac:dyDescent="0.2">
      <c r="A12" s="28"/>
      <c r="B12" s="36"/>
      <c r="C12" s="38"/>
      <c r="D12" s="37"/>
      <c r="E12" s="37"/>
      <c r="F12" s="37"/>
      <c r="G12" s="37"/>
      <c r="H12" s="37"/>
      <c r="I12" s="38"/>
      <c r="J12" s="38"/>
      <c r="K12" s="37"/>
      <c r="L12" s="37"/>
      <c r="M12" s="37"/>
      <c r="N12" s="37"/>
      <c r="O12" s="37"/>
      <c r="P12" s="38"/>
      <c r="Q12" s="38"/>
      <c r="R12" s="37"/>
      <c r="S12" s="37"/>
      <c r="T12" s="37"/>
      <c r="U12" s="37"/>
      <c r="V12" s="37"/>
      <c r="W12" s="38"/>
      <c r="X12" s="38"/>
      <c r="Y12" s="37"/>
      <c r="Z12" s="37"/>
      <c r="AA12" s="37"/>
      <c r="AB12" s="37"/>
      <c r="AC12" s="37"/>
      <c r="AD12" s="38"/>
      <c r="AE12" s="38"/>
      <c r="AF12" s="37"/>
      <c r="AG12" s="37"/>
      <c r="AH12" s="39">
        <f t="shared" ref="AH12:AH13" si="1">SUM(C12:AG12)</f>
        <v>0</v>
      </c>
      <c r="AI12" s="31"/>
      <c r="AM12" s="40">
        <v>2.1</v>
      </c>
    </row>
    <row r="13" spans="1:39" x14ac:dyDescent="0.2">
      <c r="A13" s="28"/>
      <c r="B13" s="36"/>
      <c r="C13" s="38"/>
      <c r="D13" s="37"/>
      <c r="E13" s="37"/>
      <c r="F13" s="37"/>
      <c r="G13" s="37"/>
      <c r="H13" s="37"/>
      <c r="I13" s="38"/>
      <c r="J13" s="38"/>
      <c r="K13" s="37"/>
      <c r="L13" s="37"/>
      <c r="M13" s="37"/>
      <c r="N13" s="37"/>
      <c r="O13" s="37"/>
      <c r="P13" s="38"/>
      <c r="Q13" s="38"/>
      <c r="R13" s="37"/>
      <c r="S13" s="37"/>
      <c r="T13" s="37"/>
      <c r="U13" s="37"/>
      <c r="V13" s="37"/>
      <c r="W13" s="38"/>
      <c r="X13" s="38"/>
      <c r="Y13" s="37"/>
      <c r="Z13" s="37"/>
      <c r="AA13" s="37"/>
      <c r="AB13" s="37"/>
      <c r="AC13" s="37"/>
      <c r="AD13" s="38"/>
      <c r="AE13" s="38"/>
      <c r="AF13" s="37"/>
      <c r="AG13" s="37"/>
      <c r="AH13" s="39">
        <f t="shared" si="1"/>
        <v>0</v>
      </c>
      <c r="AI13" s="31"/>
      <c r="AM13" s="40">
        <v>2.2000000000000002</v>
      </c>
    </row>
    <row r="14" spans="1:39" x14ac:dyDescent="0.2">
      <c r="A14" s="28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/>
      <c r="AM14" s="40">
        <v>2.6</v>
      </c>
    </row>
    <row r="15" spans="1:39" x14ac:dyDescent="0.2">
      <c r="A15" s="28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/>
      <c r="AM15" s="40">
        <v>2.7</v>
      </c>
    </row>
    <row r="16" spans="1:39" ht="16.2" x14ac:dyDescent="0.2">
      <c r="A16" s="28"/>
      <c r="B16" s="29">
        <v>45658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1"/>
      <c r="AM16" s="40">
        <v>2.8</v>
      </c>
    </row>
    <row r="17" spans="1:39" x14ac:dyDescent="0.2">
      <c r="A17" s="28"/>
      <c r="B17" s="32" t="s">
        <v>32</v>
      </c>
      <c r="C17" s="34">
        <v>45658</v>
      </c>
      <c r="D17" s="33">
        <v>45659</v>
      </c>
      <c r="E17" s="33">
        <v>45660</v>
      </c>
      <c r="F17" s="34">
        <v>45661</v>
      </c>
      <c r="G17" s="34">
        <v>45662</v>
      </c>
      <c r="H17" s="33">
        <v>45663</v>
      </c>
      <c r="I17" s="33">
        <v>45664</v>
      </c>
      <c r="J17" s="33">
        <v>45665</v>
      </c>
      <c r="K17" s="33">
        <v>45666</v>
      </c>
      <c r="L17" s="33">
        <v>45667</v>
      </c>
      <c r="M17" s="34">
        <v>45668</v>
      </c>
      <c r="N17" s="34">
        <v>45669</v>
      </c>
      <c r="O17" s="34">
        <v>45670</v>
      </c>
      <c r="P17" s="33">
        <v>45671</v>
      </c>
      <c r="Q17" s="33">
        <v>45672</v>
      </c>
      <c r="R17" s="33">
        <v>45673</v>
      </c>
      <c r="S17" s="33">
        <v>45674</v>
      </c>
      <c r="T17" s="34">
        <v>45675</v>
      </c>
      <c r="U17" s="34">
        <v>45676</v>
      </c>
      <c r="V17" s="33">
        <v>45677</v>
      </c>
      <c r="W17" s="33">
        <v>45678</v>
      </c>
      <c r="X17" s="33">
        <v>45679</v>
      </c>
      <c r="Y17" s="33">
        <v>45680</v>
      </c>
      <c r="Z17" s="33">
        <v>45681</v>
      </c>
      <c r="AA17" s="34">
        <v>45682</v>
      </c>
      <c r="AB17" s="34">
        <v>45683</v>
      </c>
      <c r="AC17" s="33">
        <v>45684</v>
      </c>
      <c r="AD17" s="33">
        <v>45685</v>
      </c>
      <c r="AE17" s="33">
        <v>45686</v>
      </c>
      <c r="AF17" s="33">
        <v>45687</v>
      </c>
      <c r="AG17" s="33">
        <v>45688</v>
      </c>
      <c r="AH17" s="35" t="s">
        <v>33</v>
      </c>
      <c r="AI17" s="31"/>
      <c r="AM17" s="40">
        <v>2.9</v>
      </c>
    </row>
    <row r="18" spans="1:39" x14ac:dyDescent="0.2">
      <c r="A18" s="28"/>
      <c r="B18" s="36" t="s">
        <v>36</v>
      </c>
      <c r="C18" s="38"/>
      <c r="D18" s="37"/>
      <c r="E18" s="37">
        <v>7.5</v>
      </c>
      <c r="F18" s="38"/>
      <c r="G18" s="38"/>
      <c r="H18" s="37">
        <v>7.5</v>
      </c>
      <c r="I18" s="37">
        <v>7.5</v>
      </c>
      <c r="J18" s="37">
        <v>7.5</v>
      </c>
      <c r="K18" s="37">
        <v>7.5</v>
      </c>
      <c r="L18" s="37">
        <v>7.5</v>
      </c>
      <c r="M18" s="38"/>
      <c r="N18" s="38"/>
      <c r="O18" s="38"/>
      <c r="P18" s="37">
        <v>7.5</v>
      </c>
      <c r="Q18" s="37">
        <v>7.5</v>
      </c>
      <c r="R18" s="37">
        <v>7.5</v>
      </c>
      <c r="S18" s="37">
        <v>7.5</v>
      </c>
      <c r="T18" s="38"/>
      <c r="U18" s="38"/>
      <c r="V18" s="37">
        <v>7.5</v>
      </c>
      <c r="W18" s="37">
        <v>7.5</v>
      </c>
      <c r="X18" s="37">
        <v>7.5</v>
      </c>
      <c r="Y18" s="37">
        <v>7.5</v>
      </c>
      <c r="Z18" s="37">
        <v>7.5</v>
      </c>
      <c r="AA18" s="38"/>
      <c r="AB18" s="38"/>
      <c r="AC18" s="37">
        <v>7.5</v>
      </c>
      <c r="AD18" s="37">
        <v>7.5</v>
      </c>
      <c r="AE18" s="37">
        <v>7.5</v>
      </c>
      <c r="AF18" s="37">
        <v>7.5</v>
      </c>
      <c r="AG18" s="37">
        <v>7.5</v>
      </c>
      <c r="AH18" s="39">
        <f>SUM(C18:AG18)</f>
        <v>150</v>
      </c>
      <c r="AI18" s="31"/>
      <c r="AM18" s="40">
        <v>3</v>
      </c>
    </row>
    <row r="19" spans="1:39" x14ac:dyDescent="0.2">
      <c r="A19" s="28"/>
      <c r="B19" s="36"/>
      <c r="C19" s="38"/>
      <c r="D19" s="37"/>
      <c r="E19" s="37"/>
      <c r="F19" s="38"/>
      <c r="G19" s="38"/>
      <c r="H19" s="37"/>
      <c r="I19" s="37"/>
      <c r="J19" s="37"/>
      <c r="K19" s="37"/>
      <c r="L19" s="37"/>
      <c r="M19" s="38"/>
      <c r="N19" s="38"/>
      <c r="O19" s="38"/>
      <c r="P19" s="37"/>
      <c r="Q19" s="37"/>
      <c r="R19" s="37"/>
      <c r="S19" s="37"/>
      <c r="T19" s="38"/>
      <c r="U19" s="38"/>
      <c r="V19" s="37"/>
      <c r="W19" s="37"/>
      <c r="X19" s="37"/>
      <c r="Y19" s="37"/>
      <c r="Z19" s="37"/>
      <c r="AA19" s="38"/>
      <c r="AB19" s="38"/>
      <c r="AC19" s="37"/>
      <c r="AD19" s="37"/>
      <c r="AE19" s="37"/>
      <c r="AF19" s="37"/>
      <c r="AG19" s="37"/>
      <c r="AH19" s="39">
        <f t="shared" ref="AH19:AH20" si="2">SUM(C19:AG19)</f>
        <v>0</v>
      </c>
      <c r="AI19" s="31"/>
      <c r="AM19" s="40">
        <v>3.1</v>
      </c>
    </row>
    <row r="20" spans="1:39" x14ac:dyDescent="0.2">
      <c r="A20" s="28"/>
      <c r="B20" s="36"/>
      <c r="C20" s="38"/>
      <c r="D20" s="37"/>
      <c r="E20" s="37"/>
      <c r="F20" s="38"/>
      <c r="G20" s="38"/>
      <c r="H20" s="37"/>
      <c r="I20" s="37"/>
      <c r="J20" s="37"/>
      <c r="K20" s="37"/>
      <c r="L20" s="37"/>
      <c r="M20" s="38"/>
      <c r="N20" s="38"/>
      <c r="O20" s="38"/>
      <c r="P20" s="37"/>
      <c r="Q20" s="37"/>
      <c r="R20" s="37"/>
      <c r="S20" s="37"/>
      <c r="T20" s="38"/>
      <c r="U20" s="38"/>
      <c r="V20" s="37"/>
      <c r="W20" s="37"/>
      <c r="X20" s="37"/>
      <c r="Y20" s="37"/>
      <c r="Z20" s="37"/>
      <c r="AA20" s="38"/>
      <c r="AB20" s="38"/>
      <c r="AC20" s="37"/>
      <c r="AD20" s="37"/>
      <c r="AE20" s="37"/>
      <c r="AF20" s="37"/>
      <c r="AG20" s="37"/>
      <c r="AH20" s="39">
        <f t="shared" si="2"/>
        <v>0</v>
      </c>
      <c r="AI20" s="31"/>
      <c r="AM20" s="40">
        <v>3.2</v>
      </c>
    </row>
    <row r="21" spans="1:39" x14ac:dyDescent="0.2">
      <c r="A21" s="2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/>
      <c r="AM21" s="40">
        <v>3.6</v>
      </c>
    </row>
    <row r="22" spans="1:39" x14ac:dyDescent="0.2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1"/>
      <c r="AM22" s="40">
        <v>3.7</v>
      </c>
    </row>
    <row r="23" spans="1:39" ht="16.2" x14ac:dyDescent="0.2">
      <c r="A23" s="28"/>
      <c r="B23" s="29">
        <v>45689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1"/>
      <c r="AM23" s="40">
        <v>3.8</v>
      </c>
    </row>
    <row r="24" spans="1:39" x14ac:dyDescent="0.2">
      <c r="A24" s="28"/>
      <c r="B24" s="32" t="s">
        <v>32</v>
      </c>
      <c r="C24" s="34">
        <v>45689</v>
      </c>
      <c r="D24" s="34">
        <v>45690</v>
      </c>
      <c r="E24" s="33">
        <v>45691</v>
      </c>
      <c r="F24" s="33">
        <v>45692</v>
      </c>
      <c r="G24" s="33">
        <v>45693</v>
      </c>
      <c r="H24" s="33">
        <v>45694</v>
      </c>
      <c r="I24" s="33">
        <v>45695</v>
      </c>
      <c r="J24" s="34">
        <v>45696</v>
      </c>
      <c r="K24" s="34">
        <v>45697</v>
      </c>
      <c r="L24" s="33">
        <v>45698</v>
      </c>
      <c r="M24" s="34">
        <v>45699</v>
      </c>
      <c r="N24" s="33">
        <v>45700</v>
      </c>
      <c r="O24" s="33">
        <v>45701</v>
      </c>
      <c r="P24" s="33">
        <v>45702</v>
      </c>
      <c r="Q24" s="34">
        <v>45703</v>
      </c>
      <c r="R24" s="34">
        <v>45704</v>
      </c>
      <c r="S24" s="33">
        <v>45705</v>
      </c>
      <c r="T24" s="33">
        <v>45706</v>
      </c>
      <c r="U24" s="33">
        <v>45707</v>
      </c>
      <c r="V24" s="33">
        <v>45708</v>
      </c>
      <c r="W24" s="33">
        <v>45709</v>
      </c>
      <c r="X24" s="34">
        <v>45710</v>
      </c>
      <c r="Y24" s="34">
        <v>45711</v>
      </c>
      <c r="Z24" s="34">
        <v>45712</v>
      </c>
      <c r="AA24" s="33">
        <v>45713</v>
      </c>
      <c r="AB24" s="33">
        <v>45714</v>
      </c>
      <c r="AC24" s="33">
        <v>45715</v>
      </c>
      <c r="AD24" s="33">
        <v>45716</v>
      </c>
      <c r="AE24" s="35" t="s">
        <v>33</v>
      </c>
      <c r="AF24" s="30"/>
      <c r="AG24" s="30"/>
      <c r="AH24" s="30"/>
      <c r="AI24" s="31"/>
      <c r="AM24" s="40">
        <v>3.9</v>
      </c>
    </row>
    <row r="25" spans="1:39" x14ac:dyDescent="0.2">
      <c r="A25" s="28"/>
      <c r="B25" s="36" t="s">
        <v>36</v>
      </c>
      <c r="C25" s="38"/>
      <c r="D25" s="38"/>
      <c r="E25" s="37">
        <v>7.5</v>
      </c>
      <c r="F25" s="37">
        <v>7.5</v>
      </c>
      <c r="G25" s="37">
        <v>7.5</v>
      </c>
      <c r="H25" s="37">
        <v>7.5</v>
      </c>
      <c r="I25" s="37">
        <v>7.5</v>
      </c>
      <c r="J25" s="38"/>
      <c r="K25" s="38"/>
      <c r="L25" s="37">
        <v>7.5</v>
      </c>
      <c r="M25" s="38"/>
      <c r="N25" s="37">
        <v>7.5</v>
      </c>
      <c r="O25" s="37">
        <v>7.5</v>
      </c>
      <c r="P25" s="37">
        <v>9</v>
      </c>
      <c r="Q25" s="38"/>
      <c r="R25" s="38"/>
      <c r="S25" s="37">
        <v>9</v>
      </c>
      <c r="T25" s="37">
        <v>9</v>
      </c>
      <c r="U25" s="37">
        <v>9</v>
      </c>
      <c r="V25" s="37">
        <v>9</v>
      </c>
      <c r="W25" s="37">
        <v>9</v>
      </c>
      <c r="X25" s="38"/>
      <c r="Y25" s="38"/>
      <c r="Z25" s="38"/>
      <c r="AA25" s="37">
        <v>10</v>
      </c>
      <c r="AB25" s="37">
        <v>10</v>
      </c>
      <c r="AC25" s="37"/>
      <c r="AD25" s="37"/>
      <c r="AE25" s="39">
        <f>SUM(C25:AD25)</f>
        <v>134</v>
      </c>
      <c r="AF25" s="30"/>
      <c r="AG25" s="30"/>
      <c r="AH25" s="30"/>
      <c r="AI25" s="31"/>
      <c r="AM25" s="40">
        <v>4</v>
      </c>
    </row>
    <row r="26" spans="1:39" x14ac:dyDescent="0.2">
      <c r="A26" s="28"/>
      <c r="B26" s="36" t="s">
        <v>37</v>
      </c>
      <c r="C26" s="38"/>
      <c r="D26" s="38"/>
      <c r="E26" s="37"/>
      <c r="F26" s="37"/>
      <c r="G26" s="37"/>
      <c r="H26" s="37"/>
      <c r="I26" s="37"/>
      <c r="J26" s="38"/>
      <c r="K26" s="38"/>
      <c r="L26" s="37"/>
      <c r="M26" s="38"/>
      <c r="N26" s="37"/>
      <c r="O26" s="37"/>
      <c r="P26" s="37"/>
      <c r="Q26" s="38"/>
      <c r="R26" s="38"/>
      <c r="S26" s="37"/>
      <c r="T26" s="37"/>
      <c r="U26" s="37"/>
      <c r="V26" s="37"/>
      <c r="W26" s="37"/>
      <c r="X26" s="38"/>
      <c r="Y26" s="38"/>
      <c r="Z26" s="38"/>
      <c r="AA26" s="37"/>
      <c r="AB26" s="37"/>
      <c r="AC26" s="37">
        <v>8</v>
      </c>
      <c r="AD26" s="37">
        <v>8</v>
      </c>
      <c r="AE26" s="39">
        <f t="shared" ref="AE26:AE27" si="3">SUM(C26:AD26)</f>
        <v>16</v>
      </c>
      <c r="AF26" s="30"/>
      <c r="AG26" s="30"/>
      <c r="AH26" s="30"/>
      <c r="AI26" s="31"/>
      <c r="AM26" s="40">
        <v>4.0999999999999996</v>
      </c>
    </row>
    <row r="27" spans="1:39" x14ac:dyDescent="0.2">
      <c r="A27" s="28"/>
      <c r="B27" s="36"/>
      <c r="C27" s="38"/>
      <c r="D27" s="38"/>
      <c r="E27" s="37"/>
      <c r="F27" s="37"/>
      <c r="G27" s="37"/>
      <c r="H27" s="37"/>
      <c r="I27" s="37"/>
      <c r="J27" s="38"/>
      <c r="K27" s="38"/>
      <c r="L27" s="37"/>
      <c r="M27" s="38"/>
      <c r="N27" s="37"/>
      <c r="O27" s="37"/>
      <c r="P27" s="37"/>
      <c r="Q27" s="38"/>
      <c r="R27" s="38"/>
      <c r="S27" s="37"/>
      <c r="T27" s="37"/>
      <c r="U27" s="37"/>
      <c r="V27" s="37"/>
      <c r="W27" s="37"/>
      <c r="X27" s="38"/>
      <c r="Y27" s="38"/>
      <c r="Z27" s="38"/>
      <c r="AA27" s="37"/>
      <c r="AB27" s="37"/>
      <c r="AC27" s="37"/>
      <c r="AD27" s="37"/>
      <c r="AE27" s="39">
        <f t="shared" si="3"/>
        <v>0</v>
      </c>
      <c r="AF27" s="30"/>
      <c r="AG27" s="30"/>
      <c r="AH27" s="30"/>
      <c r="AI27" s="31"/>
      <c r="AM27" s="40">
        <v>4.2</v>
      </c>
    </row>
    <row r="28" spans="1:39" x14ac:dyDescent="0.2">
      <c r="A28" s="28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M28" s="40">
        <v>4.5999999999999996</v>
      </c>
    </row>
    <row r="29" spans="1:39" x14ac:dyDescent="0.2">
      <c r="A29" s="2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1"/>
      <c r="AM29" s="40">
        <v>4.7</v>
      </c>
    </row>
    <row r="30" spans="1:39" ht="16.2" x14ac:dyDescent="0.2">
      <c r="A30" s="28"/>
      <c r="B30" s="29">
        <v>45717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  <c r="AM30" s="40">
        <v>4.8</v>
      </c>
    </row>
    <row r="31" spans="1:39" x14ac:dyDescent="0.2">
      <c r="A31" s="28"/>
      <c r="B31" s="32" t="s">
        <v>32</v>
      </c>
      <c r="C31" s="34">
        <v>45717</v>
      </c>
      <c r="D31" s="34">
        <v>45718</v>
      </c>
      <c r="E31" s="33">
        <v>45719</v>
      </c>
      <c r="F31" s="33">
        <v>45720</v>
      </c>
      <c r="G31" s="33">
        <v>45721</v>
      </c>
      <c r="H31" s="33">
        <v>45722</v>
      </c>
      <c r="I31" s="33">
        <v>45723</v>
      </c>
      <c r="J31" s="34">
        <v>45724</v>
      </c>
      <c r="K31" s="34">
        <v>45725</v>
      </c>
      <c r="L31" s="33">
        <v>45726</v>
      </c>
      <c r="M31" s="33">
        <v>45727</v>
      </c>
      <c r="N31" s="33">
        <v>45728</v>
      </c>
      <c r="O31" s="33">
        <v>45729</v>
      </c>
      <c r="P31" s="33">
        <v>45730</v>
      </c>
      <c r="Q31" s="34">
        <v>45731</v>
      </c>
      <c r="R31" s="34">
        <v>45732</v>
      </c>
      <c r="S31" s="33">
        <v>45733</v>
      </c>
      <c r="T31" s="33">
        <v>45734</v>
      </c>
      <c r="U31" s="33">
        <v>45735</v>
      </c>
      <c r="V31" s="34">
        <v>45736</v>
      </c>
      <c r="W31" s="33">
        <v>45737</v>
      </c>
      <c r="X31" s="34">
        <v>45738</v>
      </c>
      <c r="Y31" s="34">
        <v>45739</v>
      </c>
      <c r="Z31" s="33">
        <v>45740</v>
      </c>
      <c r="AA31" s="33">
        <v>45741</v>
      </c>
      <c r="AB31" s="33">
        <v>45742</v>
      </c>
      <c r="AC31" s="33">
        <v>45743</v>
      </c>
      <c r="AD31" s="33">
        <v>45744</v>
      </c>
      <c r="AE31" s="34">
        <v>45745</v>
      </c>
      <c r="AF31" s="34">
        <v>45746</v>
      </c>
      <c r="AG31" s="33">
        <v>45747</v>
      </c>
      <c r="AH31" s="35" t="s">
        <v>33</v>
      </c>
      <c r="AI31" s="31"/>
      <c r="AM31" s="40">
        <v>4.9000000000000004</v>
      </c>
    </row>
    <row r="32" spans="1:39" x14ac:dyDescent="0.2">
      <c r="A32" s="28"/>
      <c r="B32" s="36" t="s">
        <v>36</v>
      </c>
      <c r="C32" s="38"/>
      <c r="D32" s="38"/>
      <c r="E32" s="37">
        <v>10</v>
      </c>
      <c r="F32" s="37">
        <v>10</v>
      </c>
      <c r="G32" s="37">
        <v>10</v>
      </c>
      <c r="H32" s="37">
        <v>5</v>
      </c>
      <c r="I32" s="37">
        <v>5</v>
      </c>
      <c r="J32" s="38"/>
      <c r="K32" s="38"/>
      <c r="L32" s="37">
        <v>10</v>
      </c>
      <c r="M32" s="37">
        <v>5</v>
      </c>
      <c r="N32" s="37">
        <v>5</v>
      </c>
      <c r="O32" s="37">
        <v>5</v>
      </c>
      <c r="P32" s="37">
        <v>5</v>
      </c>
      <c r="Q32" s="38"/>
      <c r="R32" s="38"/>
      <c r="S32" s="37"/>
      <c r="T32" s="37"/>
      <c r="U32" s="37"/>
      <c r="V32" s="38"/>
      <c r="W32" s="37"/>
      <c r="X32" s="38"/>
      <c r="Y32" s="38"/>
      <c r="Z32" s="37"/>
      <c r="AA32" s="37"/>
      <c r="AB32" s="37"/>
      <c r="AC32" s="37"/>
      <c r="AD32" s="37"/>
      <c r="AE32" s="38"/>
      <c r="AF32" s="38"/>
      <c r="AG32" s="37"/>
      <c r="AH32" s="39">
        <f>SUM(C32:AG32)</f>
        <v>70</v>
      </c>
      <c r="AI32" s="31"/>
      <c r="AM32" s="40">
        <v>5</v>
      </c>
    </row>
    <row r="33" spans="1:39" x14ac:dyDescent="0.2">
      <c r="A33" s="28"/>
      <c r="B33" s="36" t="s">
        <v>37</v>
      </c>
      <c r="C33" s="38"/>
      <c r="D33" s="38"/>
      <c r="E33" s="37"/>
      <c r="F33" s="37"/>
      <c r="G33" s="37"/>
      <c r="H33" s="37">
        <v>5</v>
      </c>
      <c r="I33" s="37">
        <v>5</v>
      </c>
      <c r="J33" s="38"/>
      <c r="K33" s="38"/>
      <c r="L33" s="37"/>
      <c r="M33" s="37">
        <v>5</v>
      </c>
      <c r="N33" s="37">
        <v>5</v>
      </c>
      <c r="O33" s="37">
        <v>5</v>
      </c>
      <c r="P33" s="37">
        <v>5</v>
      </c>
      <c r="Q33" s="38"/>
      <c r="R33" s="38"/>
      <c r="S33" s="37"/>
      <c r="T33" s="37"/>
      <c r="U33" s="37"/>
      <c r="V33" s="38"/>
      <c r="W33" s="37"/>
      <c r="X33" s="38"/>
      <c r="Y33" s="38"/>
      <c r="Z33" s="37"/>
      <c r="AA33" s="37"/>
      <c r="AB33" s="37"/>
      <c r="AC33" s="37"/>
      <c r="AD33" s="37"/>
      <c r="AE33" s="38"/>
      <c r="AF33" s="38"/>
      <c r="AG33" s="37"/>
      <c r="AH33" s="39">
        <f t="shared" ref="AH33:AH34" si="4">SUM(C33:AG33)</f>
        <v>30</v>
      </c>
      <c r="AI33" s="31"/>
      <c r="AM33" s="40">
        <v>5.0999999999999996</v>
      </c>
    </row>
    <row r="34" spans="1:39" x14ac:dyDescent="0.2">
      <c r="A34" s="28"/>
      <c r="B34" s="36"/>
      <c r="C34" s="38"/>
      <c r="D34" s="38"/>
      <c r="E34" s="37"/>
      <c r="F34" s="37"/>
      <c r="G34" s="37"/>
      <c r="H34" s="37"/>
      <c r="I34" s="37"/>
      <c r="J34" s="38"/>
      <c r="K34" s="38"/>
      <c r="L34" s="37"/>
      <c r="M34" s="37"/>
      <c r="N34" s="37"/>
      <c r="O34" s="37"/>
      <c r="P34" s="37"/>
      <c r="Q34" s="38"/>
      <c r="R34" s="38"/>
      <c r="S34" s="37"/>
      <c r="T34" s="37"/>
      <c r="U34" s="37"/>
      <c r="V34" s="38"/>
      <c r="W34" s="37"/>
      <c r="X34" s="38"/>
      <c r="Y34" s="38"/>
      <c r="Z34" s="37"/>
      <c r="AA34" s="37"/>
      <c r="AB34" s="37"/>
      <c r="AC34" s="37"/>
      <c r="AD34" s="37"/>
      <c r="AE34" s="38"/>
      <c r="AF34" s="38"/>
      <c r="AG34" s="37"/>
      <c r="AH34" s="39">
        <f t="shared" si="4"/>
        <v>0</v>
      </c>
      <c r="AI34" s="31"/>
      <c r="AM34" s="40">
        <v>5.2</v>
      </c>
    </row>
    <row r="35" spans="1:39" ht="13.8" thickBot="1" x14ac:dyDescent="0.25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  <c r="AM35" s="40">
        <v>5.6</v>
      </c>
    </row>
    <row r="36" spans="1:39" x14ac:dyDescent="0.2">
      <c r="AM36" s="40">
        <v>5.7</v>
      </c>
    </row>
    <row r="37" spans="1:39" x14ac:dyDescent="0.2">
      <c r="AM37" s="40">
        <v>5.8</v>
      </c>
    </row>
    <row r="38" spans="1:39" x14ac:dyDescent="0.2">
      <c r="AM38" s="40">
        <v>5.9</v>
      </c>
    </row>
    <row r="39" spans="1:39" x14ac:dyDescent="0.2">
      <c r="AM39" s="40">
        <v>6</v>
      </c>
    </row>
    <row r="40" spans="1:39" x14ac:dyDescent="0.2">
      <c r="AM40" s="40">
        <v>6.1</v>
      </c>
    </row>
    <row r="41" spans="1:39" x14ac:dyDescent="0.2">
      <c r="AM41" s="40">
        <v>6.2</v>
      </c>
    </row>
    <row r="42" spans="1:39" x14ac:dyDescent="0.2">
      <c r="AM42" s="40">
        <v>6.3</v>
      </c>
    </row>
    <row r="43" spans="1:39" x14ac:dyDescent="0.2">
      <c r="AM43" s="40">
        <v>6.4</v>
      </c>
    </row>
    <row r="44" spans="1:39" x14ac:dyDescent="0.2">
      <c r="AM44" s="40">
        <v>6.5</v>
      </c>
    </row>
    <row r="45" spans="1:39" x14ac:dyDescent="0.2">
      <c r="AM45" s="40">
        <v>6.6</v>
      </c>
    </row>
    <row r="46" spans="1:39" x14ac:dyDescent="0.2">
      <c r="AM46" s="40">
        <v>6.7</v>
      </c>
    </row>
    <row r="47" spans="1:39" x14ac:dyDescent="0.2">
      <c r="AM47" s="40">
        <v>6.8</v>
      </c>
    </row>
    <row r="48" spans="1:39" x14ac:dyDescent="0.2">
      <c r="AM48" s="40">
        <v>6.9</v>
      </c>
    </row>
    <row r="49" spans="39:39" x14ac:dyDescent="0.2">
      <c r="AM49" s="40">
        <v>7</v>
      </c>
    </row>
    <row r="50" spans="39:39" x14ac:dyDescent="0.2">
      <c r="AM50" s="40">
        <v>7.1</v>
      </c>
    </row>
    <row r="51" spans="39:39" x14ac:dyDescent="0.2">
      <c r="AM51" s="40">
        <v>7.2</v>
      </c>
    </row>
    <row r="52" spans="39:39" x14ac:dyDescent="0.2">
      <c r="AM52" s="40">
        <v>7.3</v>
      </c>
    </row>
    <row r="53" spans="39:39" x14ac:dyDescent="0.2">
      <c r="AM53" s="40">
        <v>7.4</v>
      </c>
    </row>
    <row r="54" spans="39:39" x14ac:dyDescent="0.2">
      <c r="AM54" s="40">
        <v>7.5</v>
      </c>
    </row>
    <row r="55" spans="39:39" x14ac:dyDescent="0.2">
      <c r="AM55" s="40">
        <v>7.6</v>
      </c>
    </row>
    <row r="56" spans="39:39" x14ac:dyDescent="0.2">
      <c r="AM56" s="40">
        <v>7.7</v>
      </c>
    </row>
    <row r="57" spans="39:39" x14ac:dyDescent="0.2">
      <c r="AM57" s="40">
        <v>7.8</v>
      </c>
    </row>
    <row r="58" spans="39:39" x14ac:dyDescent="0.2">
      <c r="AM58" s="40">
        <v>7.9</v>
      </c>
    </row>
    <row r="59" spans="39:39" x14ac:dyDescent="0.2">
      <c r="AM59" s="40">
        <v>8</v>
      </c>
    </row>
    <row r="60" spans="39:39" x14ac:dyDescent="0.2">
      <c r="AM60" s="40">
        <v>8.1</v>
      </c>
    </row>
    <row r="61" spans="39:39" x14ac:dyDescent="0.2">
      <c r="AM61" s="40">
        <v>8.1999999999999993</v>
      </c>
    </row>
    <row r="62" spans="39:39" x14ac:dyDescent="0.2">
      <c r="AM62" s="40">
        <v>8.3000000000000007</v>
      </c>
    </row>
    <row r="63" spans="39:39" x14ac:dyDescent="0.2">
      <c r="AM63" s="40">
        <v>8.4</v>
      </c>
    </row>
    <row r="64" spans="39:39" x14ac:dyDescent="0.2">
      <c r="AM64" s="40">
        <v>8.5</v>
      </c>
    </row>
    <row r="65" spans="39:39" x14ac:dyDescent="0.2">
      <c r="AM65" s="40">
        <v>8.6</v>
      </c>
    </row>
    <row r="66" spans="39:39" x14ac:dyDescent="0.2">
      <c r="AM66" s="40">
        <v>8.6999999999999993</v>
      </c>
    </row>
    <row r="67" spans="39:39" x14ac:dyDescent="0.2">
      <c r="AM67" s="40">
        <v>8.8000000000000007</v>
      </c>
    </row>
    <row r="68" spans="39:39" x14ac:dyDescent="0.2">
      <c r="AM68" s="40">
        <v>8.9</v>
      </c>
    </row>
    <row r="69" spans="39:39" x14ac:dyDescent="0.2">
      <c r="AM69" s="40">
        <v>9</v>
      </c>
    </row>
    <row r="70" spans="39:39" x14ac:dyDescent="0.2">
      <c r="AM70" s="40">
        <v>9.0999999999999908</v>
      </c>
    </row>
    <row r="71" spans="39:39" x14ac:dyDescent="0.2">
      <c r="AM71" s="40">
        <v>9.1999999999999904</v>
      </c>
    </row>
    <row r="72" spans="39:39" x14ac:dyDescent="0.2">
      <c r="AM72" s="40">
        <v>9.3000000000000007</v>
      </c>
    </row>
    <row r="73" spans="39:39" x14ac:dyDescent="0.2">
      <c r="AM73" s="40">
        <v>9.4</v>
      </c>
    </row>
    <row r="74" spans="39:39" x14ac:dyDescent="0.2">
      <c r="AM74" s="40">
        <v>9.5</v>
      </c>
    </row>
    <row r="75" spans="39:39" x14ac:dyDescent="0.2">
      <c r="AM75" s="40">
        <v>9.6</v>
      </c>
    </row>
    <row r="76" spans="39:39" x14ac:dyDescent="0.2">
      <c r="AM76" s="40">
        <v>9.6999999999999993</v>
      </c>
    </row>
    <row r="77" spans="39:39" x14ac:dyDescent="0.2">
      <c r="AM77" s="40">
        <v>9.7999999999999901</v>
      </c>
    </row>
    <row r="78" spans="39:39" x14ac:dyDescent="0.2">
      <c r="AM78" s="40">
        <v>9.8999999999999897</v>
      </c>
    </row>
    <row r="79" spans="39:39" x14ac:dyDescent="0.2">
      <c r="AM79" s="40">
        <v>10</v>
      </c>
    </row>
    <row r="80" spans="39:39" x14ac:dyDescent="0.2">
      <c r="AM80" s="40">
        <v>10.1</v>
      </c>
    </row>
    <row r="81" spans="39:39" x14ac:dyDescent="0.2">
      <c r="AM81" s="40">
        <v>10.199999999999999</v>
      </c>
    </row>
    <row r="82" spans="39:39" x14ac:dyDescent="0.2">
      <c r="AM82" s="40">
        <v>10.3</v>
      </c>
    </row>
    <row r="83" spans="39:39" x14ac:dyDescent="0.2">
      <c r="AM83" s="40">
        <v>10.4</v>
      </c>
    </row>
    <row r="84" spans="39:39" x14ac:dyDescent="0.2">
      <c r="AM84" s="40">
        <v>10.5</v>
      </c>
    </row>
    <row r="85" spans="39:39" x14ac:dyDescent="0.2">
      <c r="AM85" s="40">
        <v>10.6</v>
      </c>
    </row>
    <row r="86" spans="39:39" x14ac:dyDescent="0.2">
      <c r="AM86" s="40">
        <v>10.7</v>
      </c>
    </row>
    <row r="87" spans="39:39" x14ac:dyDescent="0.2">
      <c r="AM87" s="40">
        <v>10.8</v>
      </c>
    </row>
    <row r="88" spans="39:39" x14ac:dyDescent="0.2">
      <c r="AM88" s="40">
        <v>10.9</v>
      </c>
    </row>
    <row r="89" spans="39:39" x14ac:dyDescent="0.2">
      <c r="AM89" s="40">
        <v>11</v>
      </c>
    </row>
    <row r="90" spans="39:39" x14ac:dyDescent="0.2">
      <c r="AM90" s="40">
        <v>11.1</v>
      </c>
    </row>
    <row r="91" spans="39:39" x14ac:dyDescent="0.2">
      <c r="AM91" s="40">
        <v>11.2</v>
      </c>
    </row>
    <row r="92" spans="39:39" x14ac:dyDescent="0.2">
      <c r="AM92" s="40">
        <v>11.3</v>
      </c>
    </row>
    <row r="93" spans="39:39" x14ac:dyDescent="0.2">
      <c r="AM93" s="40">
        <v>11.4</v>
      </c>
    </row>
    <row r="94" spans="39:39" x14ac:dyDescent="0.2">
      <c r="AM94" s="40">
        <v>11.5</v>
      </c>
    </row>
    <row r="95" spans="39:39" x14ac:dyDescent="0.2">
      <c r="AM95" s="40">
        <v>11.6</v>
      </c>
    </row>
    <row r="96" spans="39:39" x14ac:dyDescent="0.2">
      <c r="AM96" s="40">
        <v>11.7</v>
      </c>
    </row>
    <row r="97" spans="39:39" x14ac:dyDescent="0.2">
      <c r="AM97" s="40">
        <v>11.8</v>
      </c>
    </row>
    <row r="98" spans="39:39" x14ac:dyDescent="0.2">
      <c r="AM98" s="40">
        <v>11.9</v>
      </c>
    </row>
    <row r="99" spans="39:39" x14ac:dyDescent="0.2">
      <c r="AM99" s="40">
        <v>12</v>
      </c>
    </row>
    <row r="100" spans="39:39" x14ac:dyDescent="0.2">
      <c r="AM100" s="40"/>
    </row>
    <row r="101" spans="39:39" x14ac:dyDescent="0.2">
      <c r="AM101" s="40"/>
    </row>
    <row r="102" spans="39:39" x14ac:dyDescent="0.2">
      <c r="AM102" s="40"/>
    </row>
    <row r="103" spans="39:39" x14ac:dyDescent="0.2">
      <c r="AM103" s="40"/>
    </row>
    <row r="104" spans="39:39" x14ac:dyDescent="0.2">
      <c r="AM104" s="40"/>
    </row>
    <row r="105" spans="39:39" x14ac:dyDescent="0.2">
      <c r="AM105" s="40"/>
    </row>
    <row r="106" spans="39:39" x14ac:dyDescent="0.2">
      <c r="AM106" s="40"/>
    </row>
    <row r="107" spans="39:39" x14ac:dyDescent="0.2">
      <c r="AM107" s="40"/>
    </row>
    <row r="108" spans="39:39" x14ac:dyDescent="0.2">
      <c r="AM108" s="40"/>
    </row>
    <row r="109" spans="39:39" x14ac:dyDescent="0.2">
      <c r="AM109" s="40"/>
    </row>
    <row r="110" spans="39:39" x14ac:dyDescent="0.2">
      <c r="AM110" s="40"/>
    </row>
    <row r="111" spans="39:39" x14ac:dyDescent="0.2">
      <c r="AM111" s="40"/>
    </row>
    <row r="112" spans="39:39" x14ac:dyDescent="0.2">
      <c r="AM112" s="40"/>
    </row>
    <row r="113" spans="39:39" x14ac:dyDescent="0.2">
      <c r="AM113" s="40"/>
    </row>
    <row r="114" spans="39:39" x14ac:dyDescent="0.2">
      <c r="AM114" s="40"/>
    </row>
    <row r="115" spans="39:39" x14ac:dyDescent="0.2">
      <c r="AM115" s="40"/>
    </row>
    <row r="116" spans="39:39" x14ac:dyDescent="0.2">
      <c r="AM116" s="40"/>
    </row>
    <row r="117" spans="39:39" x14ac:dyDescent="0.2">
      <c r="AM117" s="40"/>
    </row>
    <row r="118" spans="39:39" x14ac:dyDescent="0.2">
      <c r="AM118" s="40"/>
    </row>
    <row r="119" spans="39:39" x14ac:dyDescent="0.2">
      <c r="AM119" s="40"/>
    </row>
    <row r="120" spans="39:39" x14ac:dyDescent="0.2">
      <c r="AM120" s="40"/>
    </row>
    <row r="121" spans="39:39" x14ac:dyDescent="0.2">
      <c r="AM121" s="40"/>
    </row>
    <row r="122" spans="39:39" x14ac:dyDescent="0.2">
      <c r="AM122" s="40"/>
    </row>
    <row r="123" spans="39:39" x14ac:dyDescent="0.2">
      <c r="AM123" s="40"/>
    </row>
    <row r="124" spans="39:39" x14ac:dyDescent="0.2">
      <c r="AM124" s="40"/>
    </row>
    <row r="125" spans="39:39" x14ac:dyDescent="0.2">
      <c r="AM125" s="40"/>
    </row>
    <row r="126" spans="39:39" x14ac:dyDescent="0.2">
      <c r="AM126" s="40"/>
    </row>
    <row r="127" spans="39:39" x14ac:dyDescent="0.2">
      <c r="AM127" s="40"/>
    </row>
    <row r="128" spans="39:39" x14ac:dyDescent="0.2">
      <c r="AM128" s="40"/>
    </row>
    <row r="129" spans="39:39" x14ac:dyDescent="0.2">
      <c r="AM129" s="40"/>
    </row>
    <row r="130" spans="39:39" x14ac:dyDescent="0.2">
      <c r="AM130" s="40"/>
    </row>
    <row r="131" spans="39:39" x14ac:dyDescent="0.2">
      <c r="AM131" s="40"/>
    </row>
    <row r="132" spans="39:39" x14ac:dyDescent="0.2">
      <c r="AM132" s="40"/>
    </row>
    <row r="133" spans="39:39" x14ac:dyDescent="0.2">
      <c r="AM133" s="40"/>
    </row>
    <row r="134" spans="39:39" x14ac:dyDescent="0.2">
      <c r="AM134" s="40"/>
    </row>
    <row r="135" spans="39:39" x14ac:dyDescent="0.2">
      <c r="AM135" s="40"/>
    </row>
    <row r="136" spans="39:39" x14ac:dyDescent="0.2">
      <c r="AM136" s="40"/>
    </row>
    <row r="137" spans="39:39" x14ac:dyDescent="0.2">
      <c r="AM137" s="40"/>
    </row>
    <row r="138" spans="39:39" x14ac:dyDescent="0.2">
      <c r="AM138" s="40"/>
    </row>
    <row r="139" spans="39:39" x14ac:dyDescent="0.2">
      <c r="AM139" s="40"/>
    </row>
    <row r="140" spans="39:39" x14ac:dyDescent="0.2">
      <c r="AM140" s="40"/>
    </row>
    <row r="141" spans="39:39" x14ac:dyDescent="0.2">
      <c r="AM141" s="40"/>
    </row>
    <row r="142" spans="39:39" x14ac:dyDescent="0.2">
      <c r="AM142" s="40"/>
    </row>
    <row r="143" spans="39:39" x14ac:dyDescent="0.2">
      <c r="AM143" s="40"/>
    </row>
    <row r="144" spans="39:39" x14ac:dyDescent="0.2">
      <c r="AM144" s="40"/>
    </row>
    <row r="145" spans="39:39" x14ac:dyDescent="0.2">
      <c r="AM145" s="40"/>
    </row>
    <row r="146" spans="39:39" x14ac:dyDescent="0.2">
      <c r="AM146" s="40"/>
    </row>
    <row r="147" spans="39:39" x14ac:dyDescent="0.2">
      <c r="AM147" s="40"/>
    </row>
    <row r="148" spans="39:39" x14ac:dyDescent="0.2">
      <c r="AM148" s="40"/>
    </row>
    <row r="149" spans="39:39" x14ac:dyDescent="0.2">
      <c r="AM149" s="40"/>
    </row>
    <row r="150" spans="39:39" x14ac:dyDescent="0.2">
      <c r="AM150" s="40"/>
    </row>
    <row r="151" spans="39:39" x14ac:dyDescent="0.2">
      <c r="AM151" s="40"/>
    </row>
    <row r="152" spans="39:39" x14ac:dyDescent="0.2">
      <c r="AM152" s="40"/>
    </row>
    <row r="153" spans="39:39" x14ac:dyDescent="0.2">
      <c r="AM153" s="40"/>
    </row>
    <row r="154" spans="39:39" x14ac:dyDescent="0.2">
      <c r="AM154" s="40"/>
    </row>
    <row r="155" spans="39:39" x14ac:dyDescent="0.2">
      <c r="AM155" s="40"/>
    </row>
    <row r="156" spans="39:39" x14ac:dyDescent="0.2">
      <c r="AM156" s="40"/>
    </row>
    <row r="157" spans="39:39" x14ac:dyDescent="0.2">
      <c r="AM157" s="40"/>
    </row>
    <row r="158" spans="39:39" x14ac:dyDescent="0.2">
      <c r="AM158" s="40"/>
    </row>
    <row r="159" spans="39:39" x14ac:dyDescent="0.2">
      <c r="AM159" s="40"/>
    </row>
    <row r="160" spans="39:39" x14ac:dyDescent="0.2">
      <c r="AM160" s="40"/>
    </row>
    <row r="161" spans="39:39" x14ac:dyDescent="0.2">
      <c r="AM161" s="40"/>
    </row>
    <row r="162" spans="39:39" x14ac:dyDescent="0.2">
      <c r="AM162" s="40"/>
    </row>
    <row r="163" spans="39:39" x14ac:dyDescent="0.2">
      <c r="AM163" s="40"/>
    </row>
    <row r="164" spans="39:39" x14ac:dyDescent="0.2">
      <c r="AM164" s="40"/>
    </row>
    <row r="165" spans="39:39" x14ac:dyDescent="0.2">
      <c r="AM165" s="40"/>
    </row>
    <row r="166" spans="39:39" x14ac:dyDescent="0.2">
      <c r="AM166" s="40"/>
    </row>
    <row r="167" spans="39:39" x14ac:dyDescent="0.2">
      <c r="AM167" s="40"/>
    </row>
    <row r="168" spans="39:39" x14ac:dyDescent="0.2">
      <c r="AM168" s="40"/>
    </row>
    <row r="169" spans="39:39" x14ac:dyDescent="0.2">
      <c r="AM169" s="40"/>
    </row>
    <row r="170" spans="39:39" x14ac:dyDescent="0.2">
      <c r="AM170" s="40"/>
    </row>
    <row r="171" spans="39:39" x14ac:dyDescent="0.2">
      <c r="AM171" s="40"/>
    </row>
    <row r="172" spans="39:39" x14ac:dyDescent="0.2">
      <c r="AM172" s="40"/>
    </row>
    <row r="173" spans="39:39" x14ac:dyDescent="0.2">
      <c r="AM173" s="40"/>
    </row>
    <row r="174" spans="39:39" x14ac:dyDescent="0.2">
      <c r="AM174" s="40"/>
    </row>
    <row r="175" spans="39:39" x14ac:dyDescent="0.2">
      <c r="AM175" s="40"/>
    </row>
    <row r="176" spans="39:39" x14ac:dyDescent="0.2">
      <c r="AM176" s="40"/>
    </row>
    <row r="177" spans="39:39" x14ac:dyDescent="0.2">
      <c r="AM177" s="40"/>
    </row>
    <row r="178" spans="39:39" x14ac:dyDescent="0.2">
      <c r="AM178" s="40"/>
    </row>
    <row r="179" spans="39:39" x14ac:dyDescent="0.2">
      <c r="AM179" s="40"/>
    </row>
    <row r="180" spans="39:39" x14ac:dyDescent="0.2">
      <c r="AM180" s="40"/>
    </row>
    <row r="181" spans="39:39" x14ac:dyDescent="0.2">
      <c r="AM181" s="40"/>
    </row>
    <row r="182" spans="39:39" x14ac:dyDescent="0.2">
      <c r="AM182" s="40"/>
    </row>
    <row r="183" spans="39:39" x14ac:dyDescent="0.2">
      <c r="AM183" s="40"/>
    </row>
    <row r="184" spans="39:39" x14ac:dyDescent="0.2">
      <c r="AM184" s="40"/>
    </row>
    <row r="185" spans="39:39" x14ac:dyDescent="0.2">
      <c r="AM185" s="40"/>
    </row>
    <row r="186" spans="39:39" x14ac:dyDescent="0.2">
      <c r="AM186" s="40"/>
    </row>
    <row r="187" spans="39:39" x14ac:dyDescent="0.2">
      <c r="AM187" s="40"/>
    </row>
    <row r="188" spans="39:39" x14ac:dyDescent="0.2">
      <c r="AM188" s="40"/>
    </row>
    <row r="189" spans="39:39" x14ac:dyDescent="0.2">
      <c r="AM189" s="40"/>
    </row>
    <row r="190" spans="39:39" x14ac:dyDescent="0.2">
      <c r="AM190" s="40"/>
    </row>
    <row r="191" spans="39:39" x14ac:dyDescent="0.2">
      <c r="AM191" s="40"/>
    </row>
    <row r="192" spans="39:39" x14ac:dyDescent="0.2">
      <c r="AM192" s="40"/>
    </row>
    <row r="193" spans="39:39" x14ac:dyDescent="0.2">
      <c r="AM193" s="40"/>
    </row>
    <row r="194" spans="39:39" x14ac:dyDescent="0.2">
      <c r="AM194" s="40"/>
    </row>
    <row r="195" spans="39:39" x14ac:dyDescent="0.2">
      <c r="AM195" s="40"/>
    </row>
    <row r="196" spans="39:39" x14ac:dyDescent="0.2">
      <c r="AM196" s="40"/>
    </row>
    <row r="197" spans="39:39" x14ac:dyDescent="0.2">
      <c r="AM197" s="40"/>
    </row>
    <row r="198" spans="39:39" x14ac:dyDescent="0.2">
      <c r="AM198" s="40"/>
    </row>
    <row r="199" spans="39:39" x14ac:dyDescent="0.2">
      <c r="AM199" s="40"/>
    </row>
    <row r="200" spans="39:39" x14ac:dyDescent="0.2">
      <c r="AM200" s="40"/>
    </row>
    <row r="201" spans="39:39" x14ac:dyDescent="0.2">
      <c r="AM201" s="40"/>
    </row>
    <row r="202" spans="39:39" x14ac:dyDescent="0.2">
      <c r="AM202" s="40"/>
    </row>
    <row r="203" spans="39:39" x14ac:dyDescent="0.2">
      <c r="AM203" s="40"/>
    </row>
    <row r="204" spans="39:39" x14ac:dyDescent="0.2">
      <c r="AM204" s="40"/>
    </row>
    <row r="205" spans="39:39" x14ac:dyDescent="0.2">
      <c r="AM205" s="40"/>
    </row>
    <row r="206" spans="39:39" x14ac:dyDescent="0.2">
      <c r="AM206" s="40"/>
    </row>
    <row r="207" spans="39:39" x14ac:dyDescent="0.2">
      <c r="AM207" s="40"/>
    </row>
    <row r="208" spans="39:39" x14ac:dyDescent="0.2">
      <c r="AM208" s="40"/>
    </row>
    <row r="209" spans="39:39" x14ac:dyDescent="0.2">
      <c r="AM209" s="40"/>
    </row>
    <row r="210" spans="39:39" x14ac:dyDescent="0.2">
      <c r="AM210" s="40"/>
    </row>
    <row r="211" spans="39:39" x14ac:dyDescent="0.2">
      <c r="AM211" s="40"/>
    </row>
    <row r="212" spans="39:39" x14ac:dyDescent="0.2">
      <c r="AM212" s="40"/>
    </row>
    <row r="213" spans="39:39" x14ac:dyDescent="0.2">
      <c r="AM213" s="40"/>
    </row>
    <row r="214" spans="39:39" x14ac:dyDescent="0.2">
      <c r="AM214" s="40"/>
    </row>
    <row r="215" spans="39:39" x14ac:dyDescent="0.2">
      <c r="AM215" s="40"/>
    </row>
    <row r="216" spans="39:39" x14ac:dyDescent="0.2">
      <c r="AM216" s="40"/>
    </row>
    <row r="217" spans="39:39" x14ac:dyDescent="0.2">
      <c r="AM217" s="40"/>
    </row>
    <row r="218" spans="39:39" x14ac:dyDescent="0.2">
      <c r="AM218" s="40"/>
    </row>
  </sheetData>
  <sheetProtection password="CC4B" sheet="1" objects="1" scenarios="1"/>
  <mergeCells count="1">
    <mergeCell ref="AH1:AI1"/>
  </mergeCells>
  <phoneticPr fontId="1"/>
  <dataValidations count="2">
    <dataValidation type="list" allowBlank="1" showInputMessage="1" showErrorMessage="1" sqref="C32:AG34 C25:AD27 C11:AG13 C18:AG20">
      <formula1>$AM$4:$AM$218</formula1>
    </dataValidation>
    <dataValidation type="list" allowBlank="1" showInputMessage="1" showErrorMessage="1" sqref="C4:AF6">
      <formula1>$AM$4:$AM$99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参考様式１</vt:lpstr>
      <vt:lpstr>参考様式２</vt:lpstr>
      <vt:lpstr>参考様式３ </vt:lpstr>
      <vt:lpstr>参考様式１(記載例)</vt:lpstr>
      <vt:lpstr>参考様式２(記載例) </vt:lpstr>
      <vt:lpstr>参考様式３（記載例）</vt:lpstr>
      <vt:lpstr>参考様式１!Print_Area</vt:lpstr>
      <vt:lpstr>'参考様式１(記載例)'!Print_Area</vt:lpstr>
      <vt:lpstr>参考様式２!Print_Area</vt:lpstr>
      <vt:lpstr>'参考様式２(記載例)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田澤</dc:creator>
  <cp:lastModifiedBy>user</cp:lastModifiedBy>
  <dcterms:created xsi:type="dcterms:W3CDTF">2024-10-02T00:25:44Z</dcterms:created>
  <dcterms:modified xsi:type="dcterms:W3CDTF">2024-10-18T08:28:46Z</dcterms:modified>
</cp:coreProperties>
</file>