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5_(新)在宅医療退院支援強化事業費補助\01_申請様式（案）\★★施行用\(施行)HP掲載用\"/>
    </mc:Choice>
  </mc:AlternateContent>
  <bookViews>
    <workbookView xWindow="480" yWindow="36" windowWidth="8496" windowHeight="4728"/>
  </bookViews>
  <sheets>
    <sheet name="別紙１-２ 所要額調書（人件費）" sheetId="16" r:id="rId1"/>
    <sheet name="(参考)勤務日数による上限額の変動" sheetId="17" r:id="rId2"/>
  </sheets>
  <externalReferences>
    <externalReference r:id="rId3"/>
  </externalReferences>
  <definedNames>
    <definedName name="_xlnm.Print_Area" localSheetId="0">'別紙１-２ 所要額調書（人件費）'!$A$1:$N$33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H22" i="16" l="1"/>
  <c r="N23" i="16"/>
  <c r="N6" i="16" l="1"/>
  <c r="N7" i="16"/>
  <c r="N8" i="16"/>
  <c r="N9" i="16"/>
  <c r="N10" i="16"/>
  <c r="H11" i="16"/>
  <c r="I11" i="16"/>
  <c r="J11" i="16"/>
  <c r="K11" i="16"/>
  <c r="L11" i="16"/>
  <c r="M11" i="16"/>
  <c r="N12" i="16"/>
  <c r="N13" i="16"/>
  <c r="N14" i="16"/>
  <c r="N15" i="16"/>
  <c r="N16" i="16"/>
  <c r="N17" i="16"/>
  <c r="N18" i="16"/>
  <c r="N19" i="16"/>
  <c r="H20" i="16"/>
  <c r="H21" i="16" s="1"/>
  <c r="I20" i="16"/>
  <c r="I21" i="16" s="1"/>
  <c r="J20" i="16"/>
  <c r="J21" i="16" s="1"/>
  <c r="K20" i="16"/>
  <c r="K21" i="16" s="1"/>
  <c r="L20" i="16"/>
  <c r="M20" i="16"/>
  <c r="I22" i="16"/>
  <c r="J22" i="16"/>
  <c r="K22" i="16"/>
  <c r="L22" i="16"/>
  <c r="M22" i="16"/>
  <c r="L21" i="16" l="1"/>
  <c r="I24" i="16"/>
  <c r="J24" i="16"/>
  <c r="K24" i="16"/>
  <c r="N11" i="16"/>
  <c r="N20" i="16"/>
  <c r="M21" i="16"/>
  <c r="M24" i="16" s="1"/>
  <c r="H24" i="16"/>
  <c r="L24" i="16"/>
  <c r="N24" i="16" l="1"/>
  <c r="N26" i="16" s="1"/>
  <c r="N27" i="16" s="1"/>
  <c r="N28" i="16" s="1"/>
  <c r="N3" i="16" s="1"/>
  <c r="N21" i="16"/>
</calcChain>
</file>

<file path=xl/sharedStrings.xml><?xml version="1.0" encoding="utf-8"?>
<sst xmlns="http://schemas.openxmlformats.org/spreadsheetml/2006/main" count="49" uniqueCount="48">
  <si>
    <t>　　　　２　対象経費の給与関係・社会保険には、当該事業に係る部分のみ記入してください。</t>
    <rPh sb="11" eb="13">
      <t>キュウヨ</t>
    </rPh>
    <rPh sb="13" eb="15">
      <t>カンケイ</t>
    </rPh>
    <rPh sb="16" eb="18">
      <t>シャカイ</t>
    </rPh>
    <rPh sb="18" eb="20">
      <t>ホケン</t>
    </rPh>
    <phoneticPr fontId="6"/>
  </si>
  <si>
    <t>（注）　１　エクセルへの入力にあたっては、薄水色で着色されたセルに、金額や文字を入力してください。白色（無着色）のセルには、計算式等が既に入力されています。</t>
  </si>
  <si>
    <t>（C） （A)と（B）とを比較して少ない方の額</t>
    <rPh sb="13" eb="15">
      <t>ヒカク</t>
    </rPh>
    <rPh sb="17" eb="18">
      <t>スク</t>
    </rPh>
    <rPh sb="20" eb="21">
      <t>ホウ</t>
    </rPh>
    <rPh sb="22" eb="23">
      <t>ガク</t>
    </rPh>
    <phoneticPr fontId="6"/>
  </si>
  <si>
    <t>勤務予定日数</t>
    <rPh sb="0" eb="2">
      <t>キンム</t>
    </rPh>
    <rPh sb="2" eb="4">
      <t>ヨテイ</t>
    </rPh>
    <rPh sb="4" eb="6">
      <t>ニッスウ</t>
    </rPh>
    <phoneticPr fontId="6"/>
  </si>
  <si>
    <t>（Ａ）基準額（毎月上限304千円）
     ※勤務日数によって変動</t>
    <rPh sb="3" eb="5">
      <t>キジュン</t>
    </rPh>
    <rPh sb="5" eb="6">
      <t>ガク</t>
    </rPh>
    <rPh sb="7" eb="9">
      <t>マイツキ</t>
    </rPh>
    <rPh sb="9" eb="11">
      <t>ジョウゲン</t>
    </rPh>
    <rPh sb="14" eb="15">
      <t>チ</t>
    </rPh>
    <rPh sb="15" eb="16">
      <t>エン</t>
    </rPh>
    <rPh sb="24" eb="28">
      <t>キンムニッスウ</t>
    </rPh>
    <rPh sb="32" eb="34">
      <t>ヘンドウ</t>
    </rPh>
    <phoneticPr fontId="6"/>
  </si>
  <si>
    <t>（Ｂ）合計 （①)＋(②)</t>
    <rPh sb="3" eb="5">
      <t>ゴウケイ</t>
    </rPh>
    <phoneticPr fontId="6"/>
  </si>
  <si>
    <t>算出基礎</t>
    <rPh sb="0" eb="2">
      <t>サンシュツ</t>
    </rPh>
    <rPh sb="2" eb="4">
      <t>キソ</t>
    </rPh>
    <phoneticPr fontId="6"/>
  </si>
  <si>
    <t>小計 （②）</t>
    <rPh sb="0" eb="2">
      <t>ショウケイ</t>
    </rPh>
    <phoneticPr fontId="6"/>
  </si>
  <si>
    <t>雇用保険</t>
    <rPh sb="0" eb="2">
      <t>コヨウ</t>
    </rPh>
    <rPh sb="2" eb="4">
      <t>ホケン</t>
    </rPh>
    <phoneticPr fontId="6"/>
  </si>
  <si>
    <t>労災保険</t>
    <rPh sb="0" eb="2">
      <t>ロウサイ</t>
    </rPh>
    <rPh sb="2" eb="4">
      <t>ホケン</t>
    </rPh>
    <phoneticPr fontId="6"/>
  </si>
  <si>
    <t>介護保険</t>
    <rPh sb="0" eb="2">
      <t>カイゴ</t>
    </rPh>
    <rPh sb="2" eb="4">
      <t>ホケン</t>
    </rPh>
    <phoneticPr fontId="6"/>
  </si>
  <si>
    <t>児童手当拠出金</t>
    <rPh sb="0" eb="2">
      <t>ジドウ</t>
    </rPh>
    <rPh sb="2" eb="4">
      <t>テアテ</t>
    </rPh>
    <rPh sb="4" eb="7">
      <t>キョシュツキン</t>
    </rPh>
    <phoneticPr fontId="6"/>
  </si>
  <si>
    <t>厚生年金保険</t>
    <rPh sb="0" eb="2">
      <t>コウセイ</t>
    </rPh>
    <rPh sb="2" eb="4">
      <t>ネンキン</t>
    </rPh>
    <rPh sb="4" eb="6">
      <t>ホケン</t>
    </rPh>
    <phoneticPr fontId="6"/>
  </si>
  <si>
    <t>健康保険</t>
    <rPh sb="0" eb="2">
      <t>ケンコウ</t>
    </rPh>
    <rPh sb="2" eb="4">
      <t>ホケン</t>
    </rPh>
    <phoneticPr fontId="6"/>
  </si>
  <si>
    <t>（事業主負担分）
社会保険</t>
    <rPh sb="9" eb="11">
      <t>シャカイ</t>
    </rPh>
    <rPh sb="11" eb="13">
      <t>ホケン</t>
    </rPh>
    <phoneticPr fontId="6"/>
  </si>
  <si>
    <t>小計 （①）</t>
    <rPh sb="0" eb="2">
      <t>ショウケイ</t>
    </rPh>
    <phoneticPr fontId="6"/>
  </si>
  <si>
    <t>○○手当</t>
    <rPh sb="2" eb="4">
      <t>テアテ</t>
    </rPh>
    <phoneticPr fontId="6"/>
  </si>
  <si>
    <t>時間外勤務手当</t>
    <rPh sb="0" eb="3">
      <t>ジカンガイ</t>
    </rPh>
    <rPh sb="3" eb="5">
      <t>キンム</t>
    </rPh>
    <rPh sb="5" eb="7">
      <t>テアテ</t>
    </rPh>
    <phoneticPr fontId="6"/>
  </si>
  <si>
    <t>通勤手当</t>
    <rPh sb="0" eb="2">
      <t>ツウキン</t>
    </rPh>
    <rPh sb="2" eb="4">
      <t>テアテ</t>
    </rPh>
    <phoneticPr fontId="6"/>
  </si>
  <si>
    <t>給料（基本給）</t>
    <rPh sb="0" eb="2">
      <t>キュウリョウ</t>
    </rPh>
    <rPh sb="3" eb="6">
      <t>キホンキュウ</t>
    </rPh>
    <phoneticPr fontId="6"/>
  </si>
  <si>
    <t>給与関係</t>
    <rPh sb="0" eb="2">
      <t>キュウヨ</t>
    </rPh>
    <rPh sb="2" eb="4">
      <t>カンケイ</t>
    </rPh>
    <phoneticPr fontId="6"/>
  </si>
  <si>
    <t>合計</t>
    <rPh sb="0" eb="2">
      <t>ゴウケイ</t>
    </rPh>
    <phoneticPr fontId="6"/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</si>
  <si>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</si>
  <si>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</si>
  <si>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</si>
  <si>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</si>
  <si>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</si>
  <si>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</si>
  <si>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</si>
  <si>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</si>
  <si>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</si>
  <si>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  <rPh sb="1" eb="2">
      <t>ガツ</t>
    </rPh>
    <phoneticPr fontId="6"/>
  </si>
  <si>
    <t>４月</t>
    <rPh sb="1" eb="2">
      <t>ガツ</t>
    </rPh>
    <phoneticPr fontId="6"/>
  </si>
  <si>
    <t>支払区分</t>
    <rPh sb="0" eb="2">
      <t>シハライ</t>
    </rPh>
    <rPh sb="2" eb="4">
      <t>クブン</t>
    </rPh>
    <phoneticPr fontId="6"/>
  </si>
  <si>
    <t>人</t>
    <rPh sb="0" eb="1">
      <t>ニン</t>
    </rPh>
    <phoneticPr fontId="6"/>
  </si>
  <si>
    <t>補助予定人数</t>
    <rPh sb="0" eb="2">
      <t>ホジョ</t>
    </rPh>
    <rPh sb="2" eb="4">
      <t>ヨテイ</t>
    </rPh>
    <rPh sb="4" eb="6">
      <t>ニンズウ</t>
    </rPh>
    <phoneticPr fontId="6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</si>
  <si>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6"/>
  </si>
  <si>
    <t>所要額調書【令和６年度在宅医療退院支援強化事業】</t>
    <phoneticPr fontId="6"/>
  </si>
  <si>
    <t>基準額</t>
    <rPh sb="0" eb="2">
      <t>キジュン</t>
    </rPh>
    <rPh sb="2" eb="3">
      <t>ガク</t>
    </rPh>
    <phoneticPr fontId="7"/>
  </si>
  <si>
    <t>勤務日数</t>
    <rPh sb="0" eb="2">
      <t>キンム</t>
    </rPh>
    <rPh sb="2" eb="4">
      <t>ニッスウ</t>
    </rPh>
    <phoneticPr fontId="7"/>
  </si>
  <si>
    <t>参考　勤務日数による上限額の変動</t>
    <rPh sb="0" eb="2">
      <t>サンコウ</t>
    </rPh>
    <rPh sb="3" eb="7">
      <t>キンムニッスウ</t>
    </rPh>
    <rPh sb="10" eb="12">
      <t>ジョウゲン</t>
    </rPh>
    <rPh sb="12" eb="13">
      <t>ガク</t>
    </rPh>
    <rPh sb="14" eb="16">
      <t>ヘンドウ</t>
    </rPh>
    <phoneticPr fontId="6"/>
  </si>
  <si>
    <t>別紙１－２　</t>
    <phoneticPr fontId="6"/>
  </si>
  <si>
    <t>（D） 寄付金その他収入額</t>
    <rPh sb="4" eb="7">
      <t>キフキン</t>
    </rPh>
    <rPh sb="9" eb="10">
      <t>タ</t>
    </rPh>
    <rPh sb="10" eb="12">
      <t>シュウニュウ</t>
    </rPh>
    <rPh sb="12" eb="13">
      <t>ガク</t>
    </rPh>
    <phoneticPr fontId="6"/>
  </si>
  <si>
    <t>（E） 差引事業費（C）-（D）</t>
    <rPh sb="4" eb="6">
      <t>サシヒキ</t>
    </rPh>
    <rPh sb="6" eb="9">
      <t>ジギョウヒ</t>
    </rPh>
    <phoneticPr fontId="6"/>
  </si>
  <si>
    <t>（F） 選定額</t>
    <rPh sb="4" eb="6">
      <t>センテイ</t>
    </rPh>
    <rPh sb="6" eb="7">
      <t>ガク</t>
    </rPh>
    <phoneticPr fontId="6"/>
  </si>
  <si>
    <t>（G） 補助率（３／４）</t>
    <rPh sb="4" eb="7">
      <t>ホジョリツ</t>
    </rPh>
    <phoneticPr fontId="6"/>
  </si>
  <si>
    <t>（H）県補助所要額</t>
    <rPh sb="3" eb="4">
      <t>ケン</t>
    </rPh>
    <rPh sb="4" eb="6">
      <t>ホジョ</t>
    </rPh>
    <rPh sb="6" eb="8">
      <t>ショヨウ</t>
    </rPh>
    <rPh sb="8" eb="9">
      <t>ガク</t>
    </rPh>
    <phoneticPr fontId="6"/>
  </si>
  <si>
    <t>　　　　３　寄付金その他の収入があれば、(D)欄に記入してください。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</si>
</sst>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ＤＦ特太ゴシック体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3" fillId="0" borderId="0" xfId="2">
      <alignment vertical="center"/>
    </xf>
    <xf numFmtId="0" fontId="3" fillId="0" borderId="0" xfId="2" applyAlignment="1">
      <alignment vertical="center" wrapText="1"/>
    </xf>
    <xf numFmtId="0" fontId="4" fillId="0" borderId="0" xfId="2" applyFont="1" applyFill="1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/>
    <xf numFmtId="0" fontId="3" fillId="3" borderId="0" xfId="2" applyFill="1">
      <alignment vertical="center"/>
    </xf>
    <xf numFmtId="0" fontId="3" fillId="0" borderId="0" xfId="2" applyBorder="1">
      <alignment vertical="center"/>
    </xf>
    <xf numFmtId="0" fontId="11" fillId="3" borderId="0" xfId="2" applyFont="1" applyFill="1" applyBorder="1" applyAlignment="1">
      <alignment horizontal="left" vertical="center"/>
    </xf>
    <xf numFmtId="0" fontId="11" fillId="3" borderId="0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176" fontId="12" fillId="0" borderId="1" xfId="2" applyNumberFormat="1" applyFont="1" applyBorder="1" applyAlignment="1">
      <alignment vertical="center"/>
    </xf>
    <xf numFmtId="0" fontId="12" fillId="0" borderId="3" xfId="2" applyFont="1" applyBorder="1" applyAlignment="1">
      <alignment horizontal="center" vertical="center"/>
    </xf>
    <xf numFmtId="0" fontId="12" fillId="0" borderId="3" xfId="2" applyFont="1" applyBorder="1">
      <alignment vertical="center"/>
    </xf>
    <xf numFmtId="176" fontId="12" fillId="0" borderId="9" xfId="2" applyNumberFormat="1" applyFont="1" applyBorder="1">
      <alignment vertical="center"/>
    </xf>
    <xf numFmtId="0" fontId="8" fillId="0" borderId="2" xfId="2" applyFont="1" applyBorder="1">
      <alignment vertical="center"/>
    </xf>
    <xf numFmtId="0" fontId="9" fillId="0" borderId="0" xfId="2" applyFont="1" applyFill="1" applyAlignment="1">
      <alignment horizontal="left"/>
    </xf>
    <xf numFmtId="0" fontId="13" fillId="0" borderId="0" xfId="2" applyFont="1" applyFill="1">
      <alignment vertical="center"/>
    </xf>
    <xf numFmtId="176" fontId="12" fillId="0" borderId="0" xfId="2" applyNumberFormat="1" applyFont="1" applyFill="1" applyBorder="1">
      <alignment vertical="center"/>
    </xf>
    <xf numFmtId="0" fontId="13" fillId="0" borderId="0" xfId="2" applyFont="1" applyFill="1" applyAlignment="1"/>
    <xf numFmtId="0" fontId="12" fillId="0" borderId="0" xfId="2" applyFont="1">
      <alignment vertical="center"/>
    </xf>
    <xf numFmtId="0" fontId="12" fillId="4" borderId="3" xfId="2" applyFont="1" applyFill="1" applyBorder="1">
      <alignment vertical="center"/>
    </xf>
    <xf numFmtId="0" fontId="12" fillId="4" borderId="3" xfId="2" applyFont="1" applyFill="1" applyBorder="1" applyAlignment="1">
      <alignment horizontal="left" vertical="center"/>
    </xf>
    <xf numFmtId="38" fontId="8" fillId="0" borderId="10" xfId="3" applyFont="1" applyBorder="1">
      <alignment vertical="center"/>
    </xf>
    <xf numFmtId="38" fontId="12" fillId="0" borderId="10" xfId="2" applyNumberFormat="1" applyFont="1" applyBorder="1">
      <alignment vertical="center"/>
    </xf>
    <xf numFmtId="38" fontId="8" fillId="0" borderId="3" xfId="3" applyFont="1" applyBorder="1">
      <alignment vertical="center"/>
    </xf>
    <xf numFmtId="176" fontId="12" fillId="2" borderId="3" xfId="2" applyNumberFormat="1" applyFont="1" applyFill="1" applyBorder="1">
      <alignment vertical="center"/>
    </xf>
    <xf numFmtId="0" fontId="12" fillId="0" borderId="3" xfId="2" applyFont="1" applyFill="1" applyBorder="1">
      <alignment vertical="center"/>
    </xf>
    <xf numFmtId="176" fontId="12" fillId="0" borderId="3" xfId="2" applyNumberFormat="1" applyFont="1" applyFill="1" applyBorder="1">
      <alignment vertical="center"/>
    </xf>
    <xf numFmtId="0" fontId="12" fillId="0" borderId="2" xfId="2" applyFont="1" applyFill="1" applyBorder="1">
      <alignment vertical="center"/>
    </xf>
    <xf numFmtId="176" fontId="12" fillId="0" borderId="2" xfId="2" applyNumberFormat="1" applyFont="1" applyFill="1" applyBorder="1">
      <alignment vertical="center"/>
    </xf>
    <xf numFmtId="176" fontId="8" fillId="0" borderId="22" xfId="2" applyNumberFormat="1" applyFont="1" applyFill="1" applyBorder="1" applyAlignment="1">
      <alignment vertical="center"/>
    </xf>
    <xf numFmtId="0" fontId="12" fillId="0" borderId="18" xfId="2" applyFont="1" applyFill="1" applyBorder="1">
      <alignment vertical="center"/>
    </xf>
    <xf numFmtId="176" fontId="12" fillId="0" borderId="18" xfId="2" applyNumberFormat="1" applyFont="1" applyFill="1" applyBorder="1">
      <alignment vertical="center"/>
    </xf>
    <xf numFmtId="176" fontId="12" fillId="0" borderId="17" xfId="2" applyNumberFormat="1" applyFont="1" applyFill="1" applyBorder="1">
      <alignment vertical="center"/>
    </xf>
    <xf numFmtId="0" fontId="9" fillId="0" borderId="3" xfId="2" applyFont="1" applyFill="1" applyBorder="1" applyAlignment="1">
      <alignment vertical="center" wrapText="1"/>
    </xf>
    <xf numFmtId="176" fontId="12" fillId="0" borderId="16" xfId="2" applyNumberFormat="1" applyFont="1" applyFill="1" applyBorder="1">
      <alignment vertical="center"/>
    </xf>
    <xf numFmtId="0" fontId="8" fillId="0" borderId="2" xfId="2" applyFont="1" applyFill="1" applyBorder="1" applyAlignment="1">
      <alignment vertical="center" wrapText="1"/>
    </xf>
    <xf numFmtId="176" fontId="8" fillId="0" borderId="8" xfId="2" applyNumberFormat="1" applyFont="1" applyFill="1" applyBorder="1">
      <alignment vertical="center"/>
    </xf>
    <xf numFmtId="176" fontId="12" fillId="0" borderId="8" xfId="2" applyNumberFormat="1" applyFont="1" applyFill="1" applyBorder="1">
      <alignment vertical="center"/>
    </xf>
    <xf numFmtId="176" fontId="8" fillId="0" borderId="4" xfId="2" applyNumberFormat="1" applyFont="1" applyFill="1" applyBorder="1">
      <alignment vertical="center"/>
    </xf>
    <xf numFmtId="176" fontId="12" fillId="0" borderId="26" xfId="2" applyNumberFormat="1" applyFont="1" applyBorder="1">
      <alignment vertical="center"/>
    </xf>
    <xf numFmtId="176" fontId="12" fillId="0" borderId="25" xfId="2" applyNumberFormat="1" applyFont="1" applyBorder="1">
      <alignment vertical="center"/>
    </xf>
    <xf numFmtId="176" fontId="8" fillId="2" borderId="3" xfId="2" applyNumberFormat="1" applyFont="1" applyFill="1" applyBorder="1">
      <alignment vertical="center"/>
    </xf>
    <xf numFmtId="0" fontId="8" fillId="2" borderId="10" xfId="2" applyFont="1" applyFill="1" applyBorder="1" applyAlignment="1">
      <alignment vertical="center"/>
    </xf>
    <xf numFmtId="176" fontId="12" fillId="2" borderId="2" xfId="2" applyNumberFormat="1" applyFont="1" applyFill="1" applyBorder="1">
      <alignment vertical="center"/>
    </xf>
    <xf numFmtId="176" fontId="8" fillId="2" borderId="8" xfId="2" applyNumberFormat="1" applyFont="1" applyFill="1" applyBorder="1">
      <alignment vertical="center"/>
    </xf>
    <xf numFmtId="0" fontId="11" fillId="0" borderId="0" xfId="2" applyFont="1" applyAlignment="1">
      <alignment horizontal="center" vertical="center" wrapText="1"/>
    </xf>
    <xf numFmtId="0" fontId="12" fillId="0" borderId="2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textRotation="255" wrapText="1"/>
    </xf>
    <xf numFmtId="0" fontId="12" fillId="0" borderId="2" xfId="2" applyFont="1" applyBorder="1" applyAlignment="1">
      <alignment horizontal="center" vertical="center" textRotation="255" wrapText="1"/>
    </xf>
    <xf numFmtId="0" fontId="12" fillId="0" borderId="19" xfId="2" applyFont="1" applyBorder="1" applyAlignment="1">
      <alignment horizontal="center" vertical="center" textRotation="255" wrapText="1"/>
    </xf>
    <xf numFmtId="0" fontId="12" fillId="0" borderId="15" xfId="2" applyFont="1" applyBorder="1" applyAlignment="1">
      <alignment horizontal="center" vertical="center" textRotation="255" wrapText="1"/>
    </xf>
    <xf numFmtId="0" fontId="12" fillId="0" borderId="14" xfId="2" applyFont="1" applyBorder="1" applyAlignment="1">
      <alignment horizontal="center" vertical="center" textRotation="255" wrapText="1"/>
    </xf>
    <xf numFmtId="0" fontId="8" fillId="0" borderId="24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 wrapText="1"/>
    </xf>
    <xf numFmtId="0" fontId="12" fillId="0" borderId="6" xfId="2" applyFont="1" applyBorder="1" applyAlignment="1">
      <alignment vertical="center" wrapText="1"/>
    </xf>
    <xf numFmtId="176" fontId="12" fillId="0" borderId="5" xfId="2" applyNumberFormat="1" applyFont="1" applyFill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11" xfId="2" applyFont="1" applyBorder="1" applyAlignment="1">
      <alignment horizontal="center" vertical="center" wrapText="1"/>
    </xf>
    <xf numFmtId="0" fontId="12" fillId="0" borderId="10" xfId="2" applyFont="1" applyBorder="1" applyAlignment="1">
      <alignment vertical="center" wrapText="1"/>
    </xf>
    <xf numFmtId="176" fontId="12" fillId="0" borderId="13" xfId="2" applyNumberFormat="1" applyFont="1" applyFill="1" applyBorder="1" applyAlignment="1">
      <alignment vertical="center"/>
    </xf>
    <xf numFmtId="0" fontId="12" fillId="0" borderId="12" xfId="2" applyFont="1" applyFill="1" applyBorder="1" applyAlignment="1">
      <alignment vertical="center"/>
    </xf>
    <xf numFmtId="176" fontId="12" fillId="0" borderId="9" xfId="2" applyNumberFormat="1" applyFont="1" applyFill="1" applyBorder="1" applyAlignment="1">
      <alignment vertical="center"/>
    </xf>
    <xf numFmtId="0" fontId="12" fillId="0" borderId="9" xfId="2" applyFont="1" applyBorder="1" applyAlignment="1">
      <alignment vertical="center"/>
    </xf>
  </cellXfs>
  <cellStyles count="7">
    <cellStyle name="桁区切り 2" xfId="1"/>
    <cellStyle name="桁区切り 3" xfId="3"/>
    <cellStyle name="桁区切り 3 2" xfId="6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activeCell="B1" sqref="B1"/>
    </sheetView>
  </sheetViews>
  <sheetFormatPr defaultColWidth="9" defaultRowHeight="23.25" customHeight="1"/>
  <cols>
    <col min="1" max="1" width="6.88671875" style="2" customWidth="1"/>
    <col min="2" max="2" width="31.88671875" style="1" customWidth="1"/>
    <col min="3" max="7" width="8.6640625" style="1" customWidth="1"/>
    <col min="8" max="8" width="9.5546875" style="1" customWidth="1"/>
    <col min="9" max="9" width="9.44140625" style="1" customWidth="1"/>
    <col min="10" max="10" width="9.6640625" style="1" customWidth="1"/>
    <col min="11" max="11" width="9.5546875" style="1" customWidth="1"/>
    <col min="12" max="13" width="9.33203125" style="1" customWidth="1"/>
    <col min="14" max="14" width="12.88671875" style="1" customWidth="1"/>
    <col min="15" max="16384" width="9" style="1"/>
  </cols>
  <sheetData>
    <row r="1" spans="1:14" ht="23.25" customHeight="1">
      <c r="A1" s="9" t="s">
        <v>41</v>
      </c>
      <c r="B1" s="10"/>
      <c r="C1" s="53" t="s">
        <v>37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2"/>
      <c r="N2" s="12"/>
    </row>
    <row r="3" spans="1:14" ht="29.25" customHeight="1" thickTop="1" thickBot="1">
      <c r="A3" s="63" t="s">
        <v>36</v>
      </c>
      <c r="B3" s="63"/>
      <c r="C3" s="64"/>
      <c r="D3" s="64"/>
      <c r="E3" s="64"/>
      <c r="F3" s="64"/>
      <c r="G3" s="64"/>
      <c r="H3" s="65" t="s">
        <v>35</v>
      </c>
      <c r="I3" s="66"/>
      <c r="J3" s="50"/>
      <c r="K3" s="13" t="s">
        <v>34</v>
      </c>
      <c r="L3" s="61" t="s">
        <v>46</v>
      </c>
      <c r="M3" s="62"/>
      <c r="N3" s="37">
        <f>ROUNDDOWN(N28,-3)</f>
        <v>0</v>
      </c>
    </row>
    <row r="4" spans="1:14" s="8" customFormat="1" ht="16.5" customHeight="1" thickTop="1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7"/>
    </row>
    <row r="5" spans="1:14" ht="21" customHeight="1">
      <c r="A5" s="54" t="s">
        <v>33</v>
      </c>
      <c r="B5" s="55"/>
      <c r="C5" s="18" t="s">
        <v>32</v>
      </c>
      <c r="D5" s="18" t="s">
        <v>31</v>
      </c>
      <c r="E5" s="18" t="s">
        <v>30</v>
      </c>
      <c r="F5" s="18" t="s">
        <v>29</v>
      </c>
      <c r="G5" s="18" t="s">
        <v>28</v>
      </c>
      <c r="H5" s="18" t="s">
        <v>27</v>
      </c>
      <c r="I5" s="18" t="s">
        <v>26</v>
      </c>
      <c r="J5" s="18" t="s">
        <v>25</v>
      </c>
      <c r="K5" s="18" t="s">
        <v>24</v>
      </c>
      <c r="L5" s="18" t="s">
        <v>23</v>
      </c>
      <c r="M5" s="18" t="s">
        <v>22</v>
      </c>
      <c r="N5" s="18" t="s">
        <v>21</v>
      </c>
    </row>
    <row r="6" spans="1:14" ht="21" customHeight="1">
      <c r="A6" s="56" t="s">
        <v>20</v>
      </c>
      <c r="B6" s="19" t="s">
        <v>19</v>
      </c>
      <c r="C6" s="20"/>
      <c r="D6" s="20"/>
      <c r="E6" s="20"/>
      <c r="F6" s="20"/>
      <c r="G6" s="20"/>
      <c r="H6" s="32"/>
      <c r="I6" s="32"/>
      <c r="J6" s="32"/>
      <c r="K6" s="32"/>
      <c r="L6" s="32"/>
      <c r="M6" s="32"/>
      <c r="N6" s="34">
        <f t="shared" ref="N6:N21" si="0">SUM(C6:M6)</f>
        <v>0</v>
      </c>
    </row>
    <row r="7" spans="1:14" ht="21" customHeight="1">
      <c r="A7" s="56"/>
      <c r="B7" s="19" t="s">
        <v>18</v>
      </c>
      <c r="C7" s="20"/>
      <c r="D7" s="20"/>
      <c r="E7" s="20"/>
      <c r="F7" s="20"/>
      <c r="G7" s="20"/>
      <c r="H7" s="32"/>
      <c r="I7" s="32"/>
      <c r="J7" s="32"/>
      <c r="K7" s="32"/>
      <c r="L7" s="32"/>
      <c r="M7" s="32"/>
      <c r="N7" s="34">
        <f t="shared" si="0"/>
        <v>0</v>
      </c>
    </row>
    <row r="8" spans="1:14" ht="21" customHeight="1">
      <c r="A8" s="56"/>
      <c r="B8" s="19" t="s">
        <v>17</v>
      </c>
      <c r="C8" s="20"/>
      <c r="D8" s="20"/>
      <c r="E8" s="20"/>
      <c r="F8" s="20"/>
      <c r="G8" s="20"/>
      <c r="H8" s="32"/>
      <c r="I8" s="32"/>
      <c r="J8" s="32"/>
      <c r="K8" s="32"/>
      <c r="L8" s="32"/>
      <c r="M8" s="32"/>
      <c r="N8" s="34">
        <f t="shared" si="0"/>
        <v>0</v>
      </c>
    </row>
    <row r="9" spans="1:14" ht="21" customHeight="1">
      <c r="A9" s="56"/>
      <c r="B9" s="19" t="s">
        <v>16</v>
      </c>
      <c r="C9" s="20"/>
      <c r="D9" s="20"/>
      <c r="E9" s="20"/>
      <c r="F9" s="20"/>
      <c r="G9" s="20"/>
      <c r="H9" s="32"/>
      <c r="I9" s="32"/>
      <c r="J9" s="32"/>
      <c r="K9" s="32"/>
      <c r="L9" s="32"/>
      <c r="M9" s="32"/>
      <c r="N9" s="34">
        <f t="shared" si="0"/>
        <v>0</v>
      </c>
    </row>
    <row r="10" spans="1:14" ht="21" customHeight="1">
      <c r="A10" s="56"/>
      <c r="B10" s="19" t="s">
        <v>16</v>
      </c>
      <c r="C10" s="20"/>
      <c r="D10" s="20"/>
      <c r="E10" s="20"/>
      <c r="F10" s="20"/>
      <c r="G10" s="20"/>
      <c r="H10" s="32"/>
      <c r="I10" s="32"/>
      <c r="J10" s="32"/>
      <c r="K10" s="32"/>
      <c r="L10" s="32"/>
      <c r="M10" s="32"/>
      <c r="N10" s="34">
        <f t="shared" si="0"/>
        <v>0</v>
      </c>
    </row>
    <row r="11" spans="1:14" ht="21" customHeight="1">
      <c r="A11" s="56"/>
      <c r="B11" s="33" t="s">
        <v>15</v>
      </c>
      <c r="C11" s="20"/>
      <c r="D11" s="20"/>
      <c r="E11" s="20"/>
      <c r="F11" s="20"/>
      <c r="G11" s="20"/>
      <c r="H11" s="34">
        <f t="shared" ref="H11:M11" si="1">SUM(H6:H10)</f>
        <v>0</v>
      </c>
      <c r="I11" s="34">
        <f t="shared" si="1"/>
        <v>0</v>
      </c>
      <c r="J11" s="34">
        <f t="shared" si="1"/>
        <v>0</v>
      </c>
      <c r="K11" s="34">
        <f t="shared" si="1"/>
        <v>0</v>
      </c>
      <c r="L11" s="34">
        <f t="shared" si="1"/>
        <v>0</v>
      </c>
      <c r="M11" s="34">
        <f t="shared" si="1"/>
        <v>0</v>
      </c>
      <c r="N11" s="34">
        <f t="shared" si="0"/>
        <v>0</v>
      </c>
    </row>
    <row r="12" spans="1:14" ht="21" customHeight="1">
      <c r="A12" s="56" t="s">
        <v>14</v>
      </c>
      <c r="B12" s="19" t="s">
        <v>13</v>
      </c>
      <c r="C12" s="20"/>
      <c r="D12" s="20"/>
      <c r="E12" s="20"/>
      <c r="F12" s="20"/>
      <c r="G12" s="20"/>
      <c r="H12" s="49"/>
      <c r="I12" s="49"/>
      <c r="J12" s="49"/>
      <c r="K12" s="49"/>
      <c r="L12" s="49"/>
      <c r="M12" s="49"/>
      <c r="N12" s="34">
        <f t="shared" si="0"/>
        <v>0</v>
      </c>
    </row>
    <row r="13" spans="1:14" ht="21" customHeight="1">
      <c r="A13" s="56"/>
      <c r="B13" s="19" t="s">
        <v>12</v>
      </c>
      <c r="C13" s="20"/>
      <c r="D13" s="20"/>
      <c r="E13" s="20"/>
      <c r="F13" s="20"/>
      <c r="G13" s="20"/>
      <c r="H13" s="49"/>
      <c r="I13" s="49"/>
      <c r="J13" s="49"/>
      <c r="K13" s="49"/>
      <c r="L13" s="49"/>
      <c r="M13" s="49"/>
      <c r="N13" s="34">
        <f t="shared" si="0"/>
        <v>0</v>
      </c>
    </row>
    <row r="14" spans="1:14" ht="21" customHeight="1">
      <c r="A14" s="56"/>
      <c r="B14" s="19" t="s">
        <v>11</v>
      </c>
      <c r="C14" s="20"/>
      <c r="D14" s="20"/>
      <c r="E14" s="20"/>
      <c r="F14" s="20"/>
      <c r="G14" s="20"/>
      <c r="H14" s="49"/>
      <c r="I14" s="49"/>
      <c r="J14" s="49"/>
      <c r="K14" s="49"/>
      <c r="L14" s="49"/>
      <c r="M14" s="49"/>
      <c r="N14" s="34">
        <f t="shared" si="0"/>
        <v>0</v>
      </c>
    </row>
    <row r="15" spans="1:14" ht="21" customHeight="1">
      <c r="A15" s="56"/>
      <c r="B15" s="19" t="s">
        <v>10</v>
      </c>
      <c r="C15" s="20"/>
      <c r="D15" s="20"/>
      <c r="E15" s="20"/>
      <c r="F15" s="20"/>
      <c r="G15" s="20"/>
      <c r="H15" s="49"/>
      <c r="I15" s="49"/>
      <c r="J15" s="49"/>
      <c r="K15" s="49"/>
      <c r="L15" s="49"/>
      <c r="M15" s="49"/>
      <c r="N15" s="34">
        <f t="shared" si="0"/>
        <v>0</v>
      </c>
    </row>
    <row r="16" spans="1:14" ht="21" customHeight="1">
      <c r="A16" s="56"/>
      <c r="B16" s="19" t="s">
        <v>9</v>
      </c>
      <c r="C16" s="20"/>
      <c r="D16" s="20"/>
      <c r="E16" s="20"/>
      <c r="F16" s="20"/>
      <c r="G16" s="20"/>
      <c r="H16" s="49"/>
      <c r="I16" s="49"/>
      <c r="J16" s="49"/>
      <c r="K16" s="49"/>
      <c r="L16" s="49"/>
      <c r="M16" s="49"/>
      <c r="N16" s="34">
        <f t="shared" si="0"/>
        <v>0</v>
      </c>
    </row>
    <row r="17" spans="1:14" ht="21" customHeight="1">
      <c r="A17" s="56"/>
      <c r="B17" s="19" t="s">
        <v>8</v>
      </c>
      <c r="C17" s="20"/>
      <c r="D17" s="20"/>
      <c r="E17" s="20"/>
      <c r="F17" s="20"/>
      <c r="G17" s="20"/>
      <c r="H17" s="49"/>
      <c r="I17" s="49"/>
      <c r="J17" s="49"/>
      <c r="K17" s="49"/>
      <c r="L17" s="49"/>
      <c r="M17" s="49"/>
      <c r="N17" s="34">
        <f t="shared" si="0"/>
        <v>0</v>
      </c>
    </row>
    <row r="18" spans="1:14" ht="21" customHeight="1">
      <c r="A18" s="56"/>
      <c r="B18" s="19"/>
      <c r="C18" s="20"/>
      <c r="D18" s="20"/>
      <c r="E18" s="20"/>
      <c r="F18" s="20"/>
      <c r="G18" s="20"/>
      <c r="H18" s="49"/>
      <c r="I18" s="49"/>
      <c r="J18" s="49"/>
      <c r="K18" s="49"/>
      <c r="L18" s="49"/>
      <c r="M18" s="49"/>
      <c r="N18" s="34">
        <f t="shared" si="0"/>
        <v>0</v>
      </c>
    </row>
    <row r="19" spans="1:14" ht="21" customHeight="1">
      <c r="A19" s="56"/>
      <c r="B19" s="19"/>
      <c r="C19" s="20"/>
      <c r="D19" s="20"/>
      <c r="E19" s="20"/>
      <c r="F19" s="20"/>
      <c r="G19" s="20"/>
      <c r="H19" s="49"/>
      <c r="I19" s="49"/>
      <c r="J19" s="49"/>
      <c r="K19" s="49"/>
      <c r="L19" s="49"/>
      <c r="M19" s="49"/>
      <c r="N19" s="34">
        <f t="shared" si="0"/>
        <v>0</v>
      </c>
    </row>
    <row r="20" spans="1:14" ht="21" customHeight="1" thickBot="1">
      <c r="A20" s="57"/>
      <c r="B20" s="35" t="s">
        <v>7</v>
      </c>
      <c r="C20" s="47"/>
      <c r="D20" s="47"/>
      <c r="E20" s="47"/>
      <c r="F20" s="47"/>
      <c r="G20" s="47"/>
      <c r="H20" s="36">
        <f t="shared" ref="H20:M20" si="2">SUM(H12:H19)</f>
        <v>0</v>
      </c>
      <c r="I20" s="36">
        <f t="shared" si="2"/>
        <v>0</v>
      </c>
      <c r="J20" s="36">
        <f t="shared" si="2"/>
        <v>0</v>
      </c>
      <c r="K20" s="36">
        <f t="shared" si="2"/>
        <v>0</v>
      </c>
      <c r="L20" s="36">
        <f t="shared" si="2"/>
        <v>0</v>
      </c>
      <c r="M20" s="36">
        <f t="shared" si="2"/>
        <v>0</v>
      </c>
      <c r="N20" s="36">
        <f t="shared" si="0"/>
        <v>0</v>
      </c>
    </row>
    <row r="21" spans="1:14" ht="21" customHeight="1" thickTop="1">
      <c r="A21" s="58" t="s">
        <v>6</v>
      </c>
      <c r="B21" s="38" t="s">
        <v>5</v>
      </c>
      <c r="C21" s="48"/>
      <c r="D21" s="48"/>
      <c r="E21" s="48"/>
      <c r="F21" s="48"/>
      <c r="G21" s="48"/>
      <c r="H21" s="39">
        <f t="shared" ref="H21:M21" si="3">H11+H20</f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3"/>
        <v>0</v>
      </c>
      <c r="N21" s="40">
        <f t="shared" si="0"/>
        <v>0</v>
      </c>
    </row>
    <row r="22" spans="1:14" ht="27.6" customHeight="1">
      <c r="A22" s="59"/>
      <c r="B22" s="41" t="s">
        <v>4</v>
      </c>
      <c r="C22" s="20"/>
      <c r="D22" s="20"/>
      <c r="E22" s="20"/>
      <c r="F22" s="20"/>
      <c r="G22" s="20"/>
      <c r="H22" s="34" t="str">
        <f>IF(H23="","",VLOOKUP(H23,'(参考)勤務日数による上限額の変動'!$A$4:$B$34,2,FALSE))</f>
        <v/>
      </c>
      <c r="I22" s="34" t="str">
        <f>IF(I23="","",VLOOKUP(I23,'(参考)勤務日数による上限額の変動'!$A$4:$B$34,2,FALSE))</f>
        <v/>
      </c>
      <c r="J22" s="34" t="str">
        <f>IF(J23="","",VLOOKUP(J23,'(参考)勤務日数による上限額の変動'!$A$4:$B$34,2,FALSE))</f>
        <v/>
      </c>
      <c r="K22" s="34" t="str">
        <f>IF(K23="","",VLOOKUP(K23,'(参考)勤務日数による上限額の変動'!$A$4:$B$34,2,FALSE))</f>
        <v/>
      </c>
      <c r="L22" s="34" t="str">
        <f>IF(L23="","",VLOOKUP(L23,'(参考)勤務日数による上限額の変動'!$A$4:$B$34,2,FALSE))</f>
        <v/>
      </c>
      <c r="M22" s="34" t="str">
        <f>IF(M23="","",VLOOKUP(M23,'(参考)勤務日数による上限額の変動'!$A$4:$B$34,2,FALSE))</f>
        <v/>
      </c>
      <c r="N22" s="42"/>
    </row>
    <row r="23" spans="1:14" ht="27.6" customHeight="1">
      <c r="A23" s="59"/>
      <c r="B23" s="21" t="s">
        <v>3</v>
      </c>
      <c r="C23" s="20"/>
      <c r="D23" s="20"/>
      <c r="E23" s="20"/>
      <c r="F23" s="20"/>
      <c r="G23" s="20"/>
      <c r="H23" s="51"/>
      <c r="I23" s="51"/>
      <c r="J23" s="51"/>
      <c r="K23" s="51"/>
      <c r="L23" s="51"/>
      <c r="M23" s="51"/>
      <c r="N23" s="45">
        <f>SUM(C23:M23)</f>
        <v>0</v>
      </c>
    </row>
    <row r="24" spans="1:14" ht="27" customHeight="1">
      <c r="A24" s="60"/>
      <c r="B24" s="43" t="s">
        <v>2</v>
      </c>
      <c r="C24" s="20"/>
      <c r="D24" s="20"/>
      <c r="E24" s="20"/>
      <c r="F24" s="20"/>
      <c r="G24" s="20"/>
      <c r="H24" s="36">
        <f t="shared" ref="H24:M24" si="4">MIN(H21:H22)</f>
        <v>0</v>
      </c>
      <c r="I24" s="36">
        <f>MIN(I21:I22)</f>
        <v>0</v>
      </c>
      <c r="J24" s="36">
        <f t="shared" si="4"/>
        <v>0</v>
      </c>
      <c r="K24" s="36">
        <f t="shared" si="4"/>
        <v>0</v>
      </c>
      <c r="L24" s="36">
        <f t="shared" si="4"/>
        <v>0</v>
      </c>
      <c r="M24" s="36">
        <f t="shared" si="4"/>
        <v>0</v>
      </c>
      <c r="N24" s="44">
        <f>SUM(C24:M24)</f>
        <v>0</v>
      </c>
    </row>
    <row r="25" spans="1:14" ht="33.75" customHeight="1">
      <c r="A25" s="71" t="s">
        <v>42</v>
      </c>
      <c r="B25" s="7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52"/>
    </row>
    <row r="26" spans="1:14" ht="33.75" customHeight="1">
      <c r="A26" s="71" t="s">
        <v>43</v>
      </c>
      <c r="B26" s="72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44">
        <f>N24-N25</f>
        <v>0</v>
      </c>
    </row>
    <row r="27" spans="1:14" ht="33.75" customHeight="1">
      <c r="A27" s="71" t="s">
        <v>44</v>
      </c>
      <c r="B27" s="72"/>
      <c r="C27" s="75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44">
        <f>N26</f>
        <v>0</v>
      </c>
    </row>
    <row r="28" spans="1:14" ht="33.75" customHeight="1" thickBot="1">
      <c r="A28" s="67" t="s">
        <v>45</v>
      </c>
      <c r="B28" s="68"/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46">
        <f>ROUNDDOWN((N27*3/4),0)</f>
        <v>0</v>
      </c>
    </row>
    <row r="29" spans="1:14" s="7" customFormat="1" ht="21.75" customHeight="1" thickTop="1">
      <c r="A29" s="22" t="s">
        <v>1</v>
      </c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18.75" customHeight="1">
      <c r="A30" s="22" t="s">
        <v>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8.75" customHeight="1">
      <c r="A31" s="25" t="s">
        <v>47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8.75" customHeight="1">
      <c r="A32" s="6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</row>
    <row r="33" spans="1:14" ht="19.5" customHeight="1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</row>
  </sheetData>
  <mergeCells count="17">
    <mergeCell ref="A28:B28"/>
    <mergeCell ref="C28:M28"/>
    <mergeCell ref="A25:B25"/>
    <mergeCell ref="C25:M25"/>
    <mergeCell ref="A26:B26"/>
    <mergeCell ref="C26:M26"/>
    <mergeCell ref="A27:B27"/>
    <mergeCell ref="C27:M27"/>
    <mergeCell ref="C1:N1"/>
    <mergeCell ref="A5:B5"/>
    <mergeCell ref="A6:A11"/>
    <mergeCell ref="A12:A20"/>
    <mergeCell ref="A21:A24"/>
    <mergeCell ref="L3:M3"/>
    <mergeCell ref="A3:B3"/>
    <mergeCell ref="C3:G3"/>
    <mergeCell ref="H3:I3"/>
  </mergeCells>
  <phoneticPr fontId="1"/>
  <pageMargins left="0.31496062992125984" right="0.31496062992125984" top="0.98425196850393704" bottom="0.39370078740157483" header="0.31496062992125984" footer="0.31496062992125984"/>
  <pageSetup paperSize="9" scale="69" orientation="landscape" r:id="rId1"/>
  <headerFooter>
    <oddFooter>&amp;R&amp;"ＭＳ Ｐ明朝,標準"（人件費）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34"/>
  <sheetViews>
    <sheetView workbookViewId="0">
      <selection activeCell="B27" sqref="B27"/>
    </sheetView>
  </sheetViews>
  <sheetFormatPr defaultColWidth="9" defaultRowHeight="13.2"/>
  <cols>
    <col min="1" max="1" width="14" style="1" customWidth="1"/>
    <col min="2" max="2" width="18.44140625" style="1" customWidth="1"/>
    <col min="3" max="16384" width="9" style="1"/>
  </cols>
  <sheetData>
    <row r="2" spans="1:2">
      <c r="A2" s="26" t="s">
        <v>40</v>
      </c>
      <c r="B2" s="26"/>
    </row>
    <row r="3" spans="1:2">
      <c r="A3" s="27" t="s">
        <v>39</v>
      </c>
      <c r="B3" s="28" t="s">
        <v>38</v>
      </c>
    </row>
    <row r="4" spans="1:2">
      <c r="A4" s="19">
        <v>31</v>
      </c>
      <c r="B4" s="29">
        <v>304000</v>
      </c>
    </row>
    <row r="5" spans="1:2">
      <c r="A5" s="19">
        <v>30</v>
      </c>
      <c r="B5" s="29">
        <v>304000</v>
      </c>
    </row>
    <row r="6" spans="1:2">
      <c r="A6" s="19">
        <v>29</v>
      </c>
      <c r="B6" s="29">
        <v>304000</v>
      </c>
    </row>
    <row r="7" spans="1:2">
      <c r="A7" s="19">
        <v>28</v>
      </c>
      <c r="B7" s="29">
        <v>304000</v>
      </c>
    </row>
    <row r="8" spans="1:2">
      <c r="A8" s="19">
        <v>27</v>
      </c>
      <c r="B8" s="29">
        <v>304000</v>
      </c>
    </row>
    <row r="9" spans="1:2">
      <c r="A9" s="19">
        <v>26</v>
      </c>
      <c r="B9" s="29">
        <v>304000</v>
      </c>
    </row>
    <row r="10" spans="1:2">
      <c r="A10" s="19">
        <v>25</v>
      </c>
      <c r="B10" s="29">
        <v>304000</v>
      </c>
    </row>
    <row r="11" spans="1:2">
      <c r="A11" s="19">
        <v>24</v>
      </c>
      <c r="B11" s="29">
        <v>304000</v>
      </c>
    </row>
    <row r="12" spans="1:2">
      <c r="A12" s="19">
        <v>23</v>
      </c>
      <c r="B12" s="29">
        <v>304000</v>
      </c>
    </row>
    <row r="13" spans="1:2">
      <c r="A13" s="19">
        <v>22</v>
      </c>
      <c r="B13" s="29">
        <v>304000</v>
      </c>
    </row>
    <row r="14" spans="1:2">
      <c r="A14" s="19">
        <v>21</v>
      </c>
      <c r="B14" s="29">
        <v>304000</v>
      </c>
    </row>
    <row r="15" spans="1:2">
      <c r="A15" s="19">
        <v>20</v>
      </c>
      <c r="B15" s="29">
        <v>304000</v>
      </c>
    </row>
    <row r="16" spans="1:2">
      <c r="A16" s="19">
        <v>19</v>
      </c>
      <c r="B16" s="30">
        <v>288800</v>
      </c>
    </row>
    <row r="17" spans="1:2">
      <c r="A17" s="19">
        <v>18</v>
      </c>
      <c r="B17" s="30">
        <v>273600</v>
      </c>
    </row>
    <row r="18" spans="1:2">
      <c r="A18" s="19">
        <v>17</v>
      </c>
      <c r="B18" s="30">
        <v>258400</v>
      </c>
    </row>
    <row r="19" spans="1:2">
      <c r="A19" s="19">
        <v>16</v>
      </c>
      <c r="B19" s="30">
        <v>243200</v>
      </c>
    </row>
    <row r="20" spans="1:2">
      <c r="A20" s="19">
        <v>15</v>
      </c>
      <c r="B20" s="30">
        <v>228000</v>
      </c>
    </row>
    <row r="21" spans="1:2">
      <c r="A21" s="19">
        <v>14</v>
      </c>
      <c r="B21" s="30">
        <v>212800</v>
      </c>
    </row>
    <row r="22" spans="1:2">
      <c r="A22" s="19">
        <v>13</v>
      </c>
      <c r="B22" s="30">
        <v>197600</v>
      </c>
    </row>
    <row r="23" spans="1:2">
      <c r="A23" s="19">
        <v>12</v>
      </c>
      <c r="B23" s="30">
        <v>182400</v>
      </c>
    </row>
    <row r="24" spans="1:2">
      <c r="A24" s="19">
        <v>11</v>
      </c>
      <c r="B24" s="30">
        <v>167200</v>
      </c>
    </row>
    <row r="25" spans="1:2">
      <c r="A25" s="19">
        <v>10</v>
      </c>
      <c r="B25" s="30">
        <v>152000</v>
      </c>
    </row>
    <row r="26" spans="1:2">
      <c r="A26" s="19">
        <v>9</v>
      </c>
      <c r="B26" s="31">
        <v>136800</v>
      </c>
    </row>
    <row r="27" spans="1:2">
      <c r="A27" s="19">
        <v>8</v>
      </c>
      <c r="B27" s="31">
        <v>121600</v>
      </c>
    </row>
    <row r="28" spans="1:2">
      <c r="A28" s="19">
        <v>7</v>
      </c>
      <c r="B28" s="31">
        <v>106400</v>
      </c>
    </row>
    <row r="29" spans="1:2">
      <c r="A29" s="19">
        <v>6</v>
      </c>
      <c r="B29" s="31">
        <v>91200</v>
      </c>
    </row>
    <row r="30" spans="1:2">
      <c r="A30" s="19">
        <v>5</v>
      </c>
      <c r="B30" s="31">
        <v>76000</v>
      </c>
    </row>
    <row r="31" spans="1:2">
      <c r="A31" s="19">
        <v>4</v>
      </c>
      <c r="B31" s="31">
        <v>60800</v>
      </c>
    </row>
    <row r="32" spans="1:2">
      <c r="A32" s="19">
        <v>3</v>
      </c>
      <c r="B32" s="31">
        <v>45600</v>
      </c>
    </row>
    <row r="33" spans="1:2">
      <c r="A33" s="19">
        <v>2</v>
      </c>
      <c r="B33" s="31">
        <v>30400</v>
      </c>
    </row>
    <row r="34" spans="1:2">
      <c r="A34" s="19">
        <v>1</v>
      </c>
      <c r="B34" s="31">
        <v>15200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別紙１-２ 所要額調書（人件費）</vt:lpstr>
      <vt:lpstr>(参考)勤務日数による上限額の変動</vt:lpstr>
      <vt:lpstr>'別紙１-２ 所要額調書（人件費）'!Print_Area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2024-09-09T04:44:07Z</cp:lastPrinted>
  <dcterms:created xsi:type="dcterms:W3CDTF">1997-01-08T22:48:59Z</dcterms:created>
  <dcterms:modified xsi:type="dcterms:W3CDTF">2024-09-18T09:03:31Z</dcterms:modified>
</cp:coreProperties>
</file>