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1369\01_調整グループ\10_交付金\03_新興感染症対応力強化事業補助金\05_交付申請\01_申請案内\申請様式\"/>
    </mc:Choice>
  </mc:AlternateContent>
  <bookViews>
    <workbookView xWindow="0" yWindow="0" windowWidth="19200" windowHeight="7485" tabRatio="860"/>
  </bookViews>
  <sheets>
    <sheet name="はじめにお読みください。" sheetId="1" r:id="rId1"/>
    <sheet name="基礎情報入力シート（要入力）" sheetId="2" r:id="rId2"/>
    <sheet name="確認書（病室整備）" sheetId="3" r:id="rId3"/>
    <sheet name="確認書（病棟整備）" sheetId="4" r:id="rId4"/>
    <sheet name="確認書（個人防護具保管庫）" sheetId="5" r:id="rId5"/>
    <sheet name="（別紙2）事業計画書（病室整備）" sheetId="29" r:id="rId6"/>
    <sheet name="（別紙2）事業計画書（病棟整備）" sheetId="32" r:id="rId7"/>
    <sheet name="（別紙2）事業計画書（個人防護具保管庫）" sheetId="33" r:id="rId8"/>
    <sheet name="第１号様式（交付申請書）" sheetId="9" r:id="rId9"/>
    <sheet name="（別紙1）経費所要額調" sheetId="10" r:id="rId10"/>
    <sheet name="（別紙3）歳入歳出予算書抄本" sheetId="14" r:id="rId11"/>
  </sheets>
  <externalReferences>
    <externalReference r:id="rId12"/>
  </externalReferences>
  <definedNames>
    <definedName name="_xlnm._FilterDatabase" localSheetId="1" hidden="1">'基礎情報入力シート（要入力）'!#REF!</definedName>
    <definedName name="〇×">[1]処遇改善状況!$J$29:$J$30</definedName>
    <definedName name="a" localSheetId="7">#REF!</definedName>
    <definedName name="a" localSheetId="6">#REF!</definedName>
    <definedName name="a" localSheetId="10">#REF!</definedName>
    <definedName name="a" localSheetId="8">#REF!</definedName>
    <definedName name="a">#REF!</definedName>
    <definedName name="aaaa" localSheetId="7">#REF!</definedName>
    <definedName name="aaaa" localSheetId="6">#REF!</definedName>
    <definedName name="aaaa" localSheetId="10">#REF!</definedName>
    <definedName name="aaaa" localSheetId="8">#REF!</definedName>
    <definedName name="aaaa">#REF!</definedName>
    <definedName name="b" localSheetId="7">#REF!</definedName>
    <definedName name="b" localSheetId="6">#REF!</definedName>
    <definedName name="b">#REF!</definedName>
    <definedName name="_xlnm.Print_Area" localSheetId="9">'（別紙1）経費所要額調'!$A$1:$U$26</definedName>
    <definedName name="_xlnm.Print_Area" localSheetId="7">'（別紙2）事業計画書（個人防護具保管庫）'!$A$1:$I$65</definedName>
    <definedName name="_xlnm.Print_Area" localSheetId="5">'（別紙2）事業計画書（病室整備）'!$A$1:$I$65</definedName>
    <definedName name="_xlnm.Print_Area" localSheetId="6">'（別紙2）事業計画書（病棟整備）'!$A$1:$I$65</definedName>
    <definedName name="_xlnm.Print_Area" localSheetId="10">'（別紙3）歳入歳出予算書抄本'!$A$1:$F$29</definedName>
    <definedName name="_xlnm.Print_Area" localSheetId="0">はじめにお読みください。!$B$1:$K$51</definedName>
    <definedName name="_xlnm.Print_Area" localSheetId="4">'確認書（個人防護具保管庫）'!$A$2:$AF$203</definedName>
    <definedName name="_xlnm.Print_Area" localSheetId="2">'確認書（病室整備）'!$A$2:$AF$113</definedName>
    <definedName name="_xlnm.Print_Area" localSheetId="3">'確認書（病棟整備）'!$A$2:$AF$105</definedName>
    <definedName name="_xlnm.Print_Area" localSheetId="1">'基礎情報入力シート（要入力）'!$B$2:$D$16</definedName>
    <definedName name="_xlnm.Print_Area" localSheetId="8">'第１号様式（交付申請書）'!$A$1:$AE$44</definedName>
    <definedName name="Z_00E5FA86_1172_4EED_8DB5_202766590116_.wvu.PrintArea" localSheetId="1" hidden="1">'基礎情報入力シート（要入力）'!$B$2:$D$16</definedName>
    <definedName name="Z_00E5FA86_1172_4EED_8DB5_202766590116_.wvu.PrintArea" localSheetId="8" hidden="1">'第１号様式（交付申請書）'!$A$1:$AE$37</definedName>
    <definedName name="Z_9EA9614F_2E1B_408A_94DE_883A46E7B9CA_.wvu.PrintArea" localSheetId="9" hidden="1">'（別紙1）経費所要額調'!$B$1:$U$32</definedName>
    <definedName name="Z_9EA9614F_2E1B_408A_94DE_883A46E7B9CA_.wvu.PrintArea" localSheetId="10" hidden="1">'（別紙3）歳入歳出予算書抄本'!$A$1:$F$29</definedName>
    <definedName name="Z_9EA9614F_2E1B_408A_94DE_883A46E7B9CA_.wvu.PrintArea" localSheetId="0" hidden="1">はじめにお読みください。!$B$1:$K$52</definedName>
    <definedName name="Z_9EA9614F_2E1B_408A_94DE_883A46E7B9CA_.wvu.PrintArea" localSheetId="4" hidden="1">'確認書（個人防護具保管庫）'!$A$2:$AF$203</definedName>
    <definedName name="Z_9EA9614F_2E1B_408A_94DE_883A46E7B9CA_.wvu.PrintArea" localSheetId="2" hidden="1">'確認書（病室整備）'!$A$2:$AF$114</definedName>
    <definedName name="Z_9EA9614F_2E1B_408A_94DE_883A46E7B9CA_.wvu.PrintArea" localSheetId="3" hidden="1">'確認書（病棟整備）'!$A$2:$AF$105</definedName>
    <definedName name="Z_9EA9614F_2E1B_408A_94DE_883A46E7B9CA_.wvu.PrintArea" localSheetId="1" hidden="1">'基礎情報入力シート（要入力）'!$B$2:$D$16</definedName>
    <definedName name="Z_9EA9614F_2E1B_408A_94DE_883A46E7B9CA_.wvu.PrintArea" localSheetId="8" hidden="1">'第１号様式（交付申請書）'!$A$1:$AE$44</definedName>
    <definedName name="Z_9EA9614F_2E1B_408A_94DE_883A46E7B9CA_.wvu.Rows" localSheetId="9" hidden="1">'（別紙1）経費所要額調'!$14:$14</definedName>
    <definedName name="Z_9EA9614F_2E1B_408A_94DE_883A46E7B9CA_.wvu.Rows" localSheetId="2" hidden="1">'確認書（病室整備）'!$63:$63</definedName>
    <definedName name="ああ" localSheetId="7">#REF!</definedName>
    <definedName name="ああ" localSheetId="6">#REF!</definedName>
    <definedName name="ああ" localSheetId="10">#REF!</definedName>
    <definedName name="ああ" localSheetId="8">#REF!</definedName>
    <definedName name="ああ">#REF!</definedName>
    <definedName name="かかか" localSheetId="7">#REF!</definedName>
    <definedName name="かかか" localSheetId="6">#REF!</definedName>
    <definedName name="かかか">#REF!</definedName>
    <definedName name="クラスター" localSheetId="7">#REF!</definedName>
    <definedName name="クラスター" localSheetId="6">#REF!</definedName>
    <definedName name="クラスター" localSheetId="10">#REF!</definedName>
    <definedName name="クラスター" localSheetId="8">#REF!</definedName>
    <definedName name="クラスター">#REF!</definedName>
    <definedName name="へき地医療拠点病院施設整備事業" localSheetId="7">#REF!</definedName>
    <definedName name="へき地医療拠点病院施設整備事業" localSheetId="6">#REF!</definedName>
    <definedName name="へき地医療拠点病院施設整備事業">#REF!</definedName>
    <definedName name="へき地診療所施設整備事業" localSheetId="7">#REF!</definedName>
    <definedName name="へき地診療所施設整備事業" localSheetId="6">#REF!</definedName>
    <definedName name="へき地診療所施設整備事業">#REF!</definedName>
    <definedName name="へき地保健指導所施設整備事業" localSheetId="7">#REF!</definedName>
    <definedName name="へき地保健指導所施設整備事業" localSheetId="6">#REF!</definedName>
    <definedName name="へき地保健指導所施設整備事業">#REF!</definedName>
    <definedName name="医師臨床研修病院研修医環境整備事業" localSheetId="7">#REF!</definedName>
    <definedName name="医師臨床研修病院研修医環境整備事業" localSheetId="6">#REF!</definedName>
    <definedName name="医師臨床研修病院研修医環境整備事業">#REF!</definedName>
    <definedName name="院内感染対策施設整備事業" localSheetId="7">#REF!</definedName>
    <definedName name="院内感染対策施設整備事業" localSheetId="6">#REF!</definedName>
    <definedName name="院内感染対策施設整備事業">#REF!</definedName>
    <definedName name="過疎地域等特定診療所施設整備事業" localSheetId="7">#REF!</definedName>
    <definedName name="過疎地域等特定診療所施設整備事業" localSheetId="6">#REF!</definedName>
    <definedName name="過疎地域等特定診療所施設整備事業">#REF!</definedName>
    <definedName name="研修医のための研修施設整備事業" localSheetId="7">#REF!</definedName>
    <definedName name="研修医のための研修施設整備事業" localSheetId="6">#REF!</definedName>
    <definedName name="研修医のための研修施設整備事業">#REF!</definedName>
    <definedName name="個人防護具" localSheetId="7">#REF!</definedName>
    <definedName name="個人防護具" localSheetId="6">#REF!</definedName>
    <definedName name="個人防護具">#REF!</definedName>
    <definedName name="産科医療機関施設整備事業" localSheetId="7">#REF!</definedName>
    <definedName name="産科医療機関施設整備事業" localSheetId="6">#REF!</definedName>
    <definedName name="産科医療機関施設整備事業">#REF!</definedName>
    <definedName name="死亡時画像診断システム施設整備事業" localSheetId="7">#REF!</definedName>
    <definedName name="死亡時画像診断システム施設整備事業" localSheetId="6">#REF!</definedName>
    <definedName name="死亡時画像診断システム施設整備事業">#REF!</definedName>
    <definedName name="事業区分">[1]処遇改善状況!$I$29:$I$30</definedName>
    <definedName name="南海トラフ地震に係る津波避難対策緊急事業" localSheetId="7">#REF!</definedName>
    <definedName name="南海トラフ地震に係る津波避難対策緊急事業" localSheetId="6">#REF!</definedName>
    <definedName name="南海トラフ地震に係る津波避難対策緊急事業">#REF!</definedName>
    <definedName name="病床確保料" localSheetId="7">#REF!</definedName>
    <definedName name="病床確保料" localSheetId="6">#REF!</definedName>
    <definedName name="病床確保料" localSheetId="10">#REF!</definedName>
    <definedName name="病床確保料" localSheetId="8">#REF!</definedName>
    <definedName name="病床確保料">#REF!</definedName>
    <definedName name="分娩取扱施設施設整備事業" localSheetId="7">#REF!</definedName>
    <definedName name="分娩取扱施設施設整備事業" localSheetId="6">#REF!</definedName>
    <definedName name="分娩取扱施設施設整備事業">#REF!</definedName>
    <definedName name="補助事業名" localSheetId="7">#REF!</definedName>
    <definedName name="補助事業名" localSheetId="6">#REF!</definedName>
    <definedName name="補助事業名">#REF!</definedName>
    <definedName name="有床診療所等スプリンクラー等施設整備事業" localSheetId="7">#REF!</definedName>
    <definedName name="有床診療所等スプリンクラー等施設整備事業" localSheetId="6">#REF!</definedName>
    <definedName name="有床診療所等スプリンクラー等施設整備事業">#REF!</definedName>
    <definedName name="離島等患者宿泊施設施設整備事業" localSheetId="7">#REF!</definedName>
    <definedName name="離島等患者宿泊施設施設整備事業" localSheetId="6">#REF!</definedName>
    <definedName name="離島等患者宿泊施設施設整備事業">#REF!</definedName>
    <definedName name="臨床研修病院施設整備事業" localSheetId="7">#REF!</definedName>
    <definedName name="臨床研修病院施設整備事業" localSheetId="6">#REF!</definedName>
    <definedName name="臨床研修病院施設整備事業">#REF!</definedName>
  </definedNames>
  <calcPr calcId="162913"/>
  <customWorkbookViews>
    <customWorkbookView name="user - 個人用ビュー" guid="{9EA9614F-2E1B-408A-94DE-883A46E7B9CA}" mergeInterval="0" personalView="1" maximized="1" xWindow="-9" yWindow="-9" windowWidth="1938" windowHeight="1048" tabRatio="860" activeSheetId="13" showComments="commIndAndComment"/>
    <customWorkbookView name="kent_mizuochi - 個人用ビュー" guid="{00E5FA86-1172-4EED-8DB5-202766590116}" mergeInterval="0" personalView="1" maximized="1" xWindow="-11" yWindow="-11" windowWidth="1942" windowHeight="1222" tabRatio="861"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0" l="1"/>
  <c r="F13" i="10"/>
  <c r="I13" i="10"/>
  <c r="E16" i="33"/>
  <c r="C13" i="10" l="1"/>
  <c r="H16" i="33"/>
  <c r="AH78" i="5"/>
  <c r="K187" i="5"/>
  <c r="T189" i="5"/>
  <c r="T187" i="5"/>
  <c r="AH77" i="5"/>
  <c r="F187" i="5"/>
  <c r="B187" i="5"/>
  <c r="O187" i="5" s="1"/>
  <c r="AH76" i="5" l="1"/>
  <c r="H28" i="33" l="1"/>
  <c r="H27" i="33"/>
  <c r="H26" i="33"/>
  <c r="H25" i="33"/>
  <c r="H24" i="33"/>
  <c r="H23" i="33"/>
  <c r="H22" i="33"/>
  <c r="H21" i="33"/>
  <c r="H20" i="33"/>
  <c r="H19" i="33"/>
  <c r="H18" i="33"/>
  <c r="H17" i="33"/>
  <c r="B28" i="33"/>
  <c r="B27" i="33"/>
  <c r="B26" i="33"/>
  <c r="B25" i="33"/>
  <c r="B24" i="33"/>
  <c r="B23" i="33"/>
  <c r="B22" i="33"/>
  <c r="B21" i="33"/>
  <c r="B20" i="33"/>
  <c r="B19" i="33"/>
  <c r="B18" i="33"/>
  <c r="B17" i="33"/>
  <c r="G24" i="33" l="1"/>
  <c r="G26" i="33"/>
  <c r="G25" i="33"/>
  <c r="G27" i="33"/>
  <c r="G28" i="33"/>
  <c r="B81" i="5"/>
  <c r="H16" i="32" l="1"/>
  <c r="P50" i="32"/>
  <c r="H28" i="32"/>
  <c r="G28" i="32" s="1"/>
  <c r="H27" i="32"/>
  <c r="G27" i="32" s="1"/>
  <c r="H26" i="32"/>
  <c r="G26" i="32" s="1"/>
  <c r="H25" i="32"/>
  <c r="G25" i="32" s="1"/>
  <c r="H24" i="32"/>
  <c r="H23" i="32"/>
  <c r="H22" i="32"/>
  <c r="H21" i="32"/>
  <c r="H20" i="32"/>
  <c r="H19" i="32"/>
  <c r="H18" i="32"/>
  <c r="H17" i="32"/>
  <c r="E43" i="29"/>
  <c r="E29" i="29"/>
  <c r="H16" i="29"/>
  <c r="B24" i="32"/>
  <c r="B23" i="32"/>
  <c r="B22" i="32"/>
  <c r="B21" i="32"/>
  <c r="B20" i="32"/>
  <c r="B19" i="32"/>
  <c r="B18" i="32"/>
  <c r="B17" i="32"/>
  <c r="B25" i="32"/>
  <c r="B26" i="32"/>
  <c r="B27" i="32"/>
  <c r="B28" i="32"/>
  <c r="E29" i="32"/>
  <c r="AH53" i="4"/>
  <c r="AH52" i="4"/>
  <c r="P50" i="29"/>
  <c r="H28" i="29"/>
  <c r="G28" i="29" s="1"/>
  <c r="H27" i="29"/>
  <c r="G27" i="29" s="1"/>
  <c r="H26" i="29"/>
  <c r="G26" i="29" s="1"/>
  <c r="H25" i="29"/>
  <c r="G25" i="29" s="1"/>
  <c r="H24" i="29"/>
  <c r="H23" i="29"/>
  <c r="H22" i="29"/>
  <c r="H21" i="29"/>
  <c r="H20" i="29"/>
  <c r="H19" i="29"/>
  <c r="G19" i="29" s="1"/>
  <c r="H18" i="29"/>
  <c r="H17" i="29"/>
  <c r="B28" i="29"/>
  <c r="B27" i="29"/>
  <c r="B26" i="29"/>
  <c r="B25" i="29"/>
  <c r="B24" i="29"/>
  <c r="B23" i="29"/>
  <c r="B22" i="29"/>
  <c r="B21" i="29"/>
  <c r="B20" i="29"/>
  <c r="B19" i="29"/>
  <c r="B18" i="29"/>
  <c r="B17" i="29"/>
  <c r="AH61" i="3"/>
  <c r="H29" i="29" l="1"/>
  <c r="H29" i="32"/>
  <c r="Q4" i="10" l="1"/>
  <c r="B65" i="3" l="1"/>
  <c r="AH60" i="3"/>
  <c r="B57" i="4" l="1"/>
  <c r="P48" i="33" l="1"/>
  <c r="G16" i="32"/>
  <c r="I12" i="33"/>
  <c r="E12" i="33"/>
  <c r="I12" i="32"/>
  <c r="E12" i="32"/>
  <c r="D7" i="33"/>
  <c r="G42" i="33"/>
  <c r="G41" i="33"/>
  <c r="G40" i="33"/>
  <c r="G39" i="33"/>
  <c r="G38" i="33"/>
  <c r="G37" i="33"/>
  <c r="G36" i="33"/>
  <c r="G35" i="33"/>
  <c r="G34" i="33"/>
  <c r="G33" i="33"/>
  <c r="G32" i="33"/>
  <c r="G23" i="33"/>
  <c r="G22" i="33"/>
  <c r="G21" i="33"/>
  <c r="G20" i="33"/>
  <c r="G19" i="33"/>
  <c r="G18" i="33"/>
  <c r="G17" i="33"/>
  <c r="H6" i="33"/>
  <c r="D6" i="33"/>
  <c r="A6" i="33"/>
  <c r="E52" i="32"/>
  <c r="E49" i="32"/>
  <c r="P49" i="32"/>
  <c r="P48" i="32"/>
  <c r="F11" i="10"/>
  <c r="F9" i="10"/>
  <c r="D7" i="32"/>
  <c r="H43" i="32"/>
  <c r="G43" i="32" s="1"/>
  <c r="E43" i="32"/>
  <c r="G42" i="32"/>
  <c r="G41" i="32"/>
  <c r="G40" i="32"/>
  <c r="G39" i="32"/>
  <c r="G38" i="32"/>
  <c r="G37" i="32"/>
  <c r="G36" i="32"/>
  <c r="G35" i="32"/>
  <c r="G34" i="32"/>
  <c r="G33" i="32"/>
  <c r="G32" i="32"/>
  <c r="G31" i="32"/>
  <c r="G24" i="32"/>
  <c r="G23" i="32"/>
  <c r="G22" i="32"/>
  <c r="G21" i="32"/>
  <c r="G20" i="32"/>
  <c r="G19" i="32"/>
  <c r="G18" i="32"/>
  <c r="G17" i="32"/>
  <c r="H6" i="32"/>
  <c r="D6" i="32"/>
  <c r="A6" i="32"/>
  <c r="E50" i="32" l="1"/>
  <c r="E48" i="32"/>
  <c r="E44" i="32"/>
  <c r="G29" i="32"/>
  <c r="H44" i="32"/>
  <c r="E53" i="32" s="1"/>
  <c r="A11" i="10"/>
  <c r="A9" i="10"/>
  <c r="G16" i="29"/>
  <c r="H43" i="29"/>
  <c r="E49" i="29"/>
  <c r="P49" i="29"/>
  <c r="E50" i="29" s="1"/>
  <c r="P48" i="29"/>
  <c r="E52" i="29"/>
  <c r="G32" i="29"/>
  <c r="G42" i="29"/>
  <c r="G41" i="29"/>
  <c r="G40" i="29"/>
  <c r="G33" i="29"/>
  <c r="I12" i="29"/>
  <c r="E12" i="29"/>
  <c r="D7" i="29"/>
  <c r="H6" i="29"/>
  <c r="D6" i="29"/>
  <c r="A6" i="29"/>
  <c r="G39" i="29"/>
  <c r="G38" i="29"/>
  <c r="G37" i="29"/>
  <c r="G36" i="29"/>
  <c r="G35" i="29"/>
  <c r="G34" i="29"/>
  <c r="G24" i="29"/>
  <c r="G23" i="29"/>
  <c r="G22" i="29"/>
  <c r="G21" i="29"/>
  <c r="G20" i="29"/>
  <c r="G18" i="29"/>
  <c r="G17" i="29"/>
  <c r="R11" i="10"/>
  <c r="T14" i="10"/>
  <c r="T15" i="10" s="1"/>
  <c r="S14" i="10"/>
  <c r="S15" i="10" s="1"/>
  <c r="E48" i="29" l="1"/>
  <c r="E55" i="32"/>
  <c r="H55" i="32" s="1"/>
  <c r="G44" i="32"/>
  <c r="G29" i="29"/>
  <c r="E44" i="29"/>
  <c r="G31" i="29"/>
  <c r="G43" i="29"/>
  <c r="H44" i="29" l="1"/>
  <c r="E53" i="29" s="1"/>
  <c r="G44" i="29" l="1"/>
  <c r="AH196" i="5" l="1"/>
  <c r="S82" i="3" l="1"/>
  <c r="D11" i="10" l="1"/>
  <c r="C11" i="10"/>
  <c r="E11" i="10" s="1"/>
  <c r="P170" i="5" l="1"/>
  <c r="P171" i="5"/>
  <c r="P172" i="5"/>
  <c r="P173" i="5"/>
  <c r="P169" i="5"/>
  <c r="B25" i="14" l="1"/>
  <c r="P13" i="10" l="1"/>
  <c r="P14" i="10" s="1"/>
  <c r="P15" i="10" s="1"/>
  <c r="P11" i="10"/>
  <c r="I9" i="10"/>
  <c r="K9" i="10" s="1"/>
  <c r="S116" i="5" l="1"/>
  <c r="S99" i="5"/>
  <c r="S91" i="4"/>
  <c r="S74" i="4"/>
  <c r="AB74" i="4" s="1"/>
  <c r="G65" i="3"/>
  <c r="S99" i="3"/>
  <c r="AB82" i="3"/>
  <c r="AB99" i="5" l="1"/>
  <c r="J37" i="5"/>
  <c r="J37" i="4"/>
  <c r="J37" i="3"/>
  <c r="G57" i="4" l="1"/>
  <c r="R7" i="5" l="1"/>
  <c r="R6" i="5"/>
  <c r="R5" i="5"/>
  <c r="R4" i="5"/>
  <c r="R7" i="4"/>
  <c r="R6" i="4"/>
  <c r="R5" i="4"/>
  <c r="R4" i="4"/>
  <c r="R6" i="3"/>
  <c r="R7" i="3"/>
  <c r="S12" i="9" l="1"/>
  <c r="D13" i="10"/>
  <c r="E52" i="33" l="1"/>
  <c r="D14" i="10"/>
  <c r="D15" i="10" s="1"/>
  <c r="I11" i="10" l="1"/>
  <c r="K11" i="10" s="1"/>
  <c r="V149" i="5"/>
  <c r="K156" i="5" s="1"/>
  <c r="AB116" i="5"/>
  <c r="AB91" i="4"/>
  <c r="AH57" i="4"/>
  <c r="H11" i="10" l="1"/>
  <c r="D9" i="10"/>
  <c r="AB99" i="3"/>
  <c r="L11" i="10" l="1"/>
  <c r="M11" i="10" s="1"/>
  <c r="O11" i="10" s="1"/>
  <c r="Q11" i="10" s="1"/>
  <c r="G11" i="10"/>
  <c r="H9" i="10" l="1"/>
  <c r="L9" i="10" l="1"/>
  <c r="G9" i="10"/>
  <c r="N27" i="9"/>
  <c r="W2" i="9"/>
  <c r="Q150" i="5"/>
  <c r="E157" i="5" s="1"/>
  <c r="D28" i="14" l="1"/>
  <c r="V150" i="5"/>
  <c r="K157" i="5" s="1"/>
  <c r="V151" i="5"/>
  <c r="K158" i="5" s="1"/>
  <c r="V152" i="5"/>
  <c r="K159" i="5" s="1"/>
  <c r="V153" i="5"/>
  <c r="K160" i="5" s="1"/>
  <c r="AH160" i="5" l="1"/>
  <c r="R5" i="3"/>
  <c r="AH65" i="3" l="1"/>
  <c r="D27" i="14" l="1"/>
  <c r="S6" i="9"/>
  <c r="S8" i="9"/>
  <c r="R4" i="3"/>
  <c r="Q151" i="5" l="1"/>
  <c r="E158" i="5" s="1"/>
  <c r="Q152" i="5"/>
  <c r="E159" i="5" s="1"/>
  <c r="Q153" i="5"/>
  <c r="E160" i="5" s="1"/>
  <c r="Q149" i="5"/>
  <c r="E156" i="5" s="1"/>
  <c r="AG160" i="5" l="1"/>
  <c r="E161" i="5" s="1"/>
  <c r="S181" i="5" s="1"/>
  <c r="S182" i="5" s="1"/>
  <c r="K161" i="5"/>
  <c r="T170" i="5"/>
  <c r="AB170" i="5" s="1"/>
  <c r="T171" i="5"/>
  <c r="AB171" i="5" s="1"/>
  <c r="T172" i="5"/>
  <c r="AB172" i="5" s="1"/>
  <c r="T173" i="5"/>
  <c r="AB173" i="5" s="1"/>
  <c r="T169" i="5"/>
  <c r="AB169" i="5" s="1"/>
  <c r="AI196" i="5" l="1"/>
  <c r="AM196" i="5" s="1"/>
  <c r="AG196" i="5" s="1"/>
  <c r="G135" i="5"/>
  <c r="Q139" i="5"/>
  <c r="Q138" i="5"/>
  <c r="Q137" i="5"/>
  <c r="Q136" i="5"/>
  <c r="Q135" i="5"/>
  <c r="L135" i="5"/>
  <c r="L139" i="5"/>
  <c r="L138" i="5"/>
  <c r="L137" i="5"/>
  <c r="L136" i="5"/>
  <c r="G139" i="5"/>
  <c r="G138" i="5"/>
  <c r="G137" i="5"/>
  <c r="G136" i="5"/>
  <c r="AL182" i="5" l="1"/>
  <c r="T136" i="5"/>
  <c r="X136" i="5" s="1"/>
  <c r="Q157" i="5" s="1"/>
  <c r="V157" i="5" s="1"/>
  <c r="T137" i="5"/>
  <c r="X137" i="5" s="1"/>
  <c r="Q158" i="5" s="1"/>
  <c r="V158" i="5" s="1"/>
  <c r="T138" i="5"/>
  <c r="X138" i="5" s="1"/>
  <c r="Q159" i="5" s="1"/>
  <c r="V159" i="5" s="1"/>
  <c r="T135" i="5"/>
  <c r="X135" i="5" s="1"/>
  <c r="Q156" i="5" s="1"/>
  <c r="V156" i="5" s="1"/>
  <c r="T139" i="5"/>
  <c r="X139" i="5" s="1"/>
  <c r="Q160" i="5" s="1"/>
  <c r="V160" i="5" s="1"/>
  <c r="AH187" i="5" l="1"/>
  <c r="E29" i="33" l="1"/>
  <c r="E13" i="10"/>
  <c r="E43" i="33"/>
  <c r="C14" i="10" l="1"/>
  <c r="C15" i="10" s="1"/>
  <c r="E44" i="33"/>
  <c r="K13" i="10"/>
  <c r="K14" i="10" s="1"/>
  <c r="K15" i="10" s="1"/>
  <c r="E10" i="14"/>
  <c r="L13" i="10" l="1"/>
  <c r="L14" i="10" s="1"/>
  <c r="L15" i="10" s="1"/>
  <c r="G13" i="10"/>
  <c r="H14" i="10"/>
  <c r="H15" i="10" s="1"/>
  <c r="H29" i="33"/>
  <c r="G29" i="33" s="1"/>
  <c r="G16" i="33"/>
  <c r="M13" i="10"/>
  <c r="E14" i="10"/>
  <c r="E15" i="10" s="1"/>
  <c r="H43" i="33" l="1"/>
  <c r="G43" i="33" s="1"/>
  <c r="G31" i="33"/>
  <c r="O13" i="10"/>
  <c r="M14" i="10"/>
  <c r="M15" i="10" s="1"/>
  <c r="E9" i="14"/>
  <c r="H44" i="33" l="1"/>
  <c r="G44" i="33" s="1"/>
  <c r="Q13" i="10"/>
  <c r="O14" i="10"/>
  <c r="O15" i="10" s="1"/>
  <c r="P9" i="10"/>
  <c r="C9" i="10"/>
  <c r="P49" i="33" l="1"/>
  <c r="R13" i="10"/>
  <c r="Q14" i="10"/>
  <c r="E9" i="10"/>
  <c r="M9" i="10" s="1"/>
  <c r="O9" i="10" s="1"/>
  <c r="Q9" i="10" s="1"/>
  <c r="R9" i="10" s="1"/>
  <c r="E8" i="14"/>
  <c r="E20" i="14" s="1"/>
  <c r="Q15" i="10" l="1"/>
  <c r="E49" i="33"/>
  <c r="R14" i="10"/>
  <c r="E12" i="10"/>
  <c r="E10" i="10"/>
  <c r="E50" i="33" l="1"/>
  <c r="P50" i="33" s="1"/>
  <c r="R15" i="10"/>
  <c r="B11" i="14"/>
  <c r="S10" i="9"/>
  <c r="E48" i="33" l="1"/>
  <c r="E53" i="33"/>
  <c r="E55" i="33" s="1"/>
  <c r="H55" i="33" s="1"/>
  <c r="B8" i="14"/>
  <c r="V11" i="10"/>
  <c r="H4" i="14" l="1"/>
  <c r="B9" i="14" s="1"/>
  <c r="N25" i="9"/>
  <c r="B10" i="14" l="1"/>
  <c r="B20" i="14" s="1"/>
  <c r="E55" i="29" l="1"/>
  <c r="H55" i="29" s="1"/>
</calcChain>
</file>

<file path=xl/comments1.xml><?xml version="1.0" encoding="utf-8"?>
<comments xmlns="http://schemas.openxmlformats.org/spreadsheetml/2006/main">
  <authors>
    <author>morikawa</author>
  </authors>
  <commentList>
    <comment ref="N37" authorId="0" shapeId="0">
      <text>
        <r>
          <rPr>
            <b/>
            <sz val="8"/>
            <color indexed="81"/>
            <rFont val="BIZ UDPゴシック"/>
            <family val="3"/>
            <charset val="128"/>
          </rPr>
          <t>新築：</t>
        </r>
        <r>
          <rPr>
            <sz val="8"/>
            <color indexed="81"/>
            <rFont val="BIZ UDPゴシック"/>
            <family val="3"/>
            <charset val="128"/>
          </rPr>
          <t xml:space="preserve">新たに建物を建築する場合
</t>
        </r>
        <r>
          <rPr>
            <b/>
            <sz val="8"/>
            <color indexed="81"/>
            <rFont val="BIZ UDPゴシック"/>
            <family val="3"/>
            <charset val="128"/>
          </rPr>
          <t>移転新築：</t>
        </r>
        <r>
          <rPr>
            <sz val="8"/>
            <color indexed="81"/>
            <rFont val="BIZ UDPゴシック"/>
            <family val="3"/>
            <charset val="128"/>
          </rPr>
          <t xml:space="preserve">現在建物が存在する敷地とは別の敷地に新たに建物を建築し、かつ、現在の建物の機能を移転する場合
</t>
        </r>
        <r>
          <rPr>
            <b/>
            <sz val="8"/>
            <color indexed="81"/>
            <rFont val="BIZ UDPゴシック"/>
            <family val="3"/>
            <charset val="128"/>
          </rPr>
          <t>改築：</t>
        </r>
        <r>
          <rPr>
            <sz val="8"/>
            <color indexed="81"/>
            <rFont val="BIZ UDPゴシック"/>
            <family val="3"/>
            <charset val="128"/>
          </rPr>
          <t xml:space="preserve">従前の建物を取りこわして、これと位置・構造・規模がほぼ同程度のものを建築する場合
</t>
        </r>
        <r>
          <rPr>
            <b/>
            <sz val="8"/>
            <color indexed="81"/>
            <rFont val="BIZ UDPゴシック"/>
            <family val="3"/>
            <charset val="128"/>
          </rPr>
          <t>増築：</t>
        </r>
        <r>
          <rPr>
            <sz val="8"/>
            <color indexed="81"/>
            <rFont val="BIZ UDPゴシック"/>
            <family val="3"/>
            <charset val="128"/>
          </rPr>
          <t xml:space="preserve">敷地内の既存の建物を建て増しする場合で、敷地内に別に建物を新築する場合を含む
</t>
        </r>
        <r>
          <rPr>
            <b/>
            <sz val="8"/>
            <color indexed="81"/>
            <rFont val="BIZ UDPゴシック"/>
            <family val="3"/>
            <charset val="128"/>
          </rPr>
          <t>改修：</t>
        </r>
        <r>
          <rPr>
            <sz val="8"/>
            <color indexed="81"/>
            <rFont val="BIZ UDPゴシック"/>
            <family val="3"/>
            <charset val="128"/>
          </rPr>
          <t>建物の主要構造部分を取りこわさない模様替及び内部改修</t>
        </r>
      </text>
    </comment>
    <comment ref="B62" authorId="0" shapeId="0">
      <text>
        <r>
          <rPr>
            <u/>
            <sz val="9"/>
            <color indexed="81"/>
            <rFont val="BIZ UDPゴシック"/>
            <family val="3"/>
            <charset val="128"/>
          </rPr>
          <t>補助対象事業の総事業費</t>
        </r>
        <r>
          <rPr>
            <sz val="9"/>
            <color indexed="81"/>
            <rFont val="BIZ UDPゴシック"/>
            <family val="3"/>
            <charset val="128"/>
          </rPr>
          <t>を入力してください。</t>
        </r>
      </text>
    </comment>
    <comment ref="G62" authorId="0" shapeId="0">
      <text>
        <r>
          <rPr>
            <sz val="9"/>
            <color indexed="81"/>
            <rFont val="BIZ UDPゴシック"/>
            <family val="3"/>
            <charset val="128"/>
          </rPr>
          <t>補助対象外経費は、Q&amp;A　No.８参照</t>
        </r>
      </text>
    </comment>
  </commentList>
</comments>
</file>

<file path=xl/comments2.xml><?xml version="1.0" encoding="utf-8"?>
<comments xmlns="http://schemas.openxmlformats.org/spreadsheetml/2006/main">
  <authors>
    <author>morikawa</author>
  </authors>
  <commentList>
    <comment ref="N37" authorId="0" shapeId="0">
      <text>
        <r>
          <rPr>
            <b/>
            <sz val="8"/>
            <color indexed="81"/>
            <rFont val="BIZ UDPゴシック"/>
            <family val="3"/>
            <charset val="128"/>
          </rPr>
          <t>新築：</t>
        </r>
        <r>
          <rPr>
            <sz val="8"/>
            <color indexed="81"/>
            <rFont val="BIZ UDPゴシック"/>
            <family val="3"/>
            <charset val="128"/>
          </rPr>
          <t xml:space="preserve">新たに建物を建築する場合
</t>
        </r>
        <r>
          <rPr>
            <b/>
            <sz val="8"/>
            <color indexed="81"/>
            <rFont val="BIZ UDPゴシック"/>
            <family val="3"/>
            <charset val="128"/>
          </rPr>
          <t>移転新築：</t>
        </r>
        <r>
          <rPr>
            <sz val="8"/>
            <color indexed="81"/>
            <rFont val="BIZ UDPゴシック"/>
            <family val="3"/>
            <charset val="128"/>
          </rPr>
          <t xml:space="preserve">現在建物が存在する敷地とは別の敷地に新たに建物を建築し、かつ、現在の建物の機能を移転する場合
</t>
        </r>
        <r>
          <rPr>
            <b/>
            <sz val="8"/>
            <color indexed="81"/>
            <rFont val="BIZ UDPゴシック"/>
            <family val="3"/>
            <charset val="128"/>
          </rPr>
          <t>改築：</t>
        </r>
        <r>
          <rPr>
            <sz val="8"/>
            <color indexed="81"/>
            <rFont val="BIZ UDPゴシック"/>
            <family val="3"/>
            <charset val="128"/>
          </rPr>
          <t xml:space="preserve">従前の建物を取りこわして、これと位置・構造・規模がほぼ同程度のものを建築する場合
</t>
        </r>
        <r>
          <rPr>
            <b/>
            <sz val="8"/>
            <color indexed="81"/>
            <rFont val="BIZ UDPゴシック"/>
            <family val="3"/>
            <charset val="128"/>
          </rPr>
          <t>増築：</t>
        </r>
        <r>
          <rPr>
            <sz val="8"/>
            <color indexed="81"/>
            <rFont val="BIZ UDPゴシック"/>
            <family val="3"/>
            <charset val="128"/>
          </rPr>
          <t xml:space="preserve">敷地内の既存の建物を建て増しする場合で、敷地内に別に建物を新築する場合を含む
</t>
        </r>
        <r>
          <rPr>
            <b/>
            <sz val="8"/>
            <color indexed="81"/>
            <rFont val="BIZ UDPゴシック"/>
            <family val="3"/>
            <charset val="128"/>
          </rPr>
          <t>改修：</t>
        </r>
        <r>
          <rPr>
            <sz val="8"/>
            <color indexed="81"/>
            <rFont val="BIZ UDPゴシック"/>
            <family val="3"/>
            <charset val="128"/>
          </rPr>
          <t>建物の主要構造部分を取りこわさない模様替及び内部改修</t>
        </r>
      </text>
    </comment>
    <comment ref="B54" authorId="0" shapeId="0">
      <text>
        <r>
          <rPr>
            <u/>
            <sz val="9"/>
            <color indexed="81"/>
            <rFont val="BIZ UDPゴシック"/>
            <family val="3"/>
            <charset val="128"/>
          </rPr>
          <t>補助対象事業の総事業費</t>
        </r>
        <r>
          <rPr>
            <sz val="9"/>
            <color indexed="81"/>
            <rFont val="BIZ UDPゴシック"/>
            <family val="3"/>
            <charset val="128"/>
          </rPr>
          <t>を入力してください。</t>
        </r>
      </text>
    </comment>
    <comment ref="G54" authorId="0" shapeId="0">
      <text>
        <r>
          <rPr>
            <sz val="9"/>
            <color indexed="81"/>
            <rFont val="BIZ UDPゴシック"/>
            <family val="3"/>
            <charset val="128"/>
          </rPr>
          <t>補助対象外経費は、Q&amp;A　No.８参照</t>
        </r>
      </text>
    </comment>
    <comment ref="AA54" authorId="0" shapeId="0">
      <text>
        <r>
          <rPr>
            <sz val="9"/>
            <color indexed="81"/>
            <rFont val="BIZ UDPゴシック"/>
            <family val="3"/>
            <charset val="128"/>
          </rPr>
          <t>付帯工事の工事面積も含めてください。</t>
        </r>
      </text>
    </comment>
  </commentList>
</comments>
</file>

<file path=xl/comments3.xml><?xml version="1.0" encoding="utf-8"?>
<comments xmlns="http://schemas.openxmlformats.org/spreadsheetml/2006/main">
  <authors>
    <author>morikawa</author>
  </authors>
  <commentList>
    <comment ref="N37" authorId="0" shapeId="0">
      <text>
        <r>
          <rPr>
            <b/>
            <sz val="8"/>
            <color indexed="81"/>
            <rFont val="BIZ UDPゴシック"/>
            <family val="3"/>
            <charset val="128"/>
          </rPr>
          <t>新築：</t>
        </r>
        <r>
          <rPr>
            <sz val="8"/>
            <color indexed="81"/>
            <rFont val="BIZ UDPゴシック"/>
            <family val="3"/>
            <charset val="128"/>
          </rPr>
          <t xml:space="preserve">新たに建物を建築する場合
</t>
        </r>
        <r>
          <rPr>
            <b/>
            <sz val="8"/>
            <color indexed="81"/>
            <rFont val="BIZ UDPゴシック"/>
            <family val="3"/>
            <charset val="128"/>
          </rPr>
          <t>移転新築：</t>
        </r>
        <r>
          <rPr>
            <sz val="8"/>
            <color indexed="81"/>
            <rFont val="BIZ UDPゴシック"/>
            <family val="3"/>
            <charset val="128"/>
          </rPr>
          <t xml:space="preserve">現在建物が存在する敷地とは別の敷地に新たに建物を建築し、かつ、現在の建物の機能を移転する場合
</t>
        </r>
        <r>
          <rPr>
            <b/>
            <sz val="8"/>
            <color indexed="81"/>
            <rFont val="BIZ UDPゴシック"/>
            <family val="3"/>
            <charset val="128"/>
          </rPr>
          <t>改築：</t>
        </r>
        <r>
          <rPr>
            <sz val="8"/>
            <color indexed="81"/>
            <rFont val="BIZ UDPゴシック"/>
            <family val="3"/>
            <charset val="128"/>
          </rPr>
          <t xml:space="preserve">従前の建物を取りこわして、これと位置・構造・規模がほぼ同程度のものを建築する場合
</t>
        </r>
        <r>
          <rPr>
            <b/>
            <sz val="8"/>
            <color indexed="81"/>
            <rFont val="BIZ UDPゴシック"/>
            <family val="3"/>
            <charset val="128"/>
          </rPr>
          <t>増築：</t>
        </r>
        <r>
          <rPr>
            <sz val="8"/>
            <color indexed="81"/>
            <rFont val="BIZ UDPゴシック"/>
            <family val="3"/>
            <charset val="128"/>
          </rPr>
          <t xml:space="preserve">敷地内の既存の建物を建て増しする場合で、敷地内に別に建物を新築する場合を含む
</t>
        </r>
        <r>
          <rPr>
            <b/>
            <sz val="8"/>
            <color indexed="81"/>
            <rFont val="BIZ UDPゴシック"/>
            <family val="3"/>
            <charset val="128"/>
          </rPr>
          <t>改修：</t>
        </r>
        <r>
          <rPr>
            <sz val="8"/>
            <color indexed="81"/>
            <rFont val="BIZ UDPゴシック"/>
            <family val="3"/>
            <charset val="128"/>
          </rPr>
          <t>建物の主要構造部分を取りこわさない模様替及び内部改修</t>
        </r>
      </text>
    </comment>
    <comment ref="B79" authorId="0" shapeId="0">
      <text>
        <r>
          <rPr>
            <u/>
            <sz val="9"/>
            <color indexed="81"/>
            <rFont val="BIZ UDPゴシック"/>
            <family val="3"/>
            <charset val="128"/>
          </rPr>
          <t>補助対象事業の総事業費</t>
        </r>
        <r>
          <rPr>
            <sz val="9"/>
            <color indexed="81"/>
            <rFont val="BIZ UDPゴシック"/>
            <family val="3"/>
            <charset val="128"/>
          </rPr>
          <t>を入力してください。</t>
        </r>
      </text>
    </comment>
    <comment ref="H79" authorId="0" shapeId="0">
      <text>
        <r>
          <rPr>
            <sz val="9"/>
            <color indexed="81"/>
            <rFont val="BIZ UDPゴシック"/>
            <family val="3"/>
            <charset val="128"/>
          </rPr>
          <t xml:space="preserve">補助対象外経費は、Q&amp;A　No.８参照
</t>
        </r>
      </text>
    </comment>
    <comment ref="X134" authorId="0" shapeId="0">
      <text>
        <r>
          <rPr>
            <sz val="8"/>
            <color indexed="81"/>
            <rFont val="BIZ UDPゴシック"/>
            <family val="3"/>
            <charset val="128"/>
          </rPr>
          <t>備蓄を要する期間の営業日数を入力してください。</t>
        </r>
      </text>
    </comment>
  </commentList>
</comments>
</file>

<file path=xl/sharedStrings.xml><?xml version="1.0" encoding="utf-8"?>
<sst xmlns="http://schemas.openxmlformats.org/spreadsheetml/2006/main" count="1039" uniqueCount="513">
  <si>
    <t>合計</t>
    <rPh sb="0" eb="2">
      <t>ゴウケイ</t>
    </rPh>
    <phoneticPr fontId="4"/>
  </si>
  <si>
    <t>円</t>
    <rPh sb="0" eb="1">
      <t>エン</t>
    </rPh>
    <phoneticPr fontId="2"/>
  </si>
  <si>
    <t>医療機関名</t>
    <phoneticPr fontId="2"/>
  </si>
  <si>
    <t>担当者所属</t>
    <rPh sb="0" eb="3">
      <t>タントウシャ</t>
    </rPh>
    <rPh sb="3" eb="5">
      <t>ショゾク</t>
    </rPh>
    <phoneticPr fontId="2"/>
  </si>
  <si>
    <t>担当者名</t>
    <rPh sb="0" eb="3">
      <t>タントウシャ</t>
    </rPh>
    <rPh sb="3" eb="4">
      <t>メイ</t>
    </rPh>
    <phoneticPr fontId="2"/>
  </si>
  <si>
    <t>電話番号</t>
    <rPh sb="0" eb="2">
      <t>デンワ</t>
    </rPh>
    <rPh sb="2" eb="4">
      <t>バンゴウ</t>
    </rPh>
    <phoneticPr fontId="2"/>
  </si>
  <si>
    <t>ＦＡＸ番号</t>
    <rPh sb="3" eb="5">
      <t>バンゴウ</t>
    </rPh>
    <phoneticPr fontId="2"/>
  </si>
  <si>
    <t>所在地</t>
    <rPh sb="0" eb="3">
      <t>ショザイチ</t>
    </rPh>
    <phoneticPr fontId="2"/>
  </si>
  <si>
    <t>郵便番号</t>
    <rPh sb="0" eb="4">
      <t>ユウビンバンゴウ</t>
    </rPh>
    <phoneticPr fontId="2"/>
  </si>
  <si>
    <t>基礎情報入力シート</t>
    <rPh sb="0" eb="2">
      <t>キソ</t>
    </rPh>
    <rPh sb="2" eb="4">
      <t>ジョウホウ</t>
    </rPh>
    <rPh sb="4" eb="6">
      <t>ニュウリョク</t>
    </rPh>
    <phoneticPr fontId="2"/>
  </si>
  <si>
    <t>申請年月日</t>
    <rPh sb="0" eb="2">
      <t>シンセイ</t>
    </rPh>
    <rPh sb="2" eb="5">
      <t>ネンガッピ</t>
    </rPh>
    <phoneticPr fontId="2"/>
  </si>
  <si>
    <t>代表者氏名
（法人の場合のみ）</t>
    <rPh sb="0" eb="3">
      <t>ダイヒョウシャ</t>
    </rPh>
    <rPh sb="3" eb="5">
      <t>シメイ</t>
    </rPh>
    <rPh sb="7" eb="9">
      <t>ホウジン</t>
    </rPh>
    <rPh sb="10" eb="12">
      <t>バアイ</t>
    </rPh>
    <phoneticPr fontId="2"/>
  </si>
  <si>
    <t>神奈川県知事　殿</t>
    <rPh sb="0" eb="3">
      <t>カナガワ</t>
    </rPh>
    <rPh sb="3" eb="6">
      <t>ケンチジ</t>
    </rPh>
    <rPh sb="7" eb="8">
      <t>トノ</t>
    </rPh>
    <phoneticPr fontId="2"/>
  </si>
  <si>
    <t>郵便番号</t>
    <phoneticPr fontId="2"/>
  </si>
  <si>
    <t>提出者氏名
又は名称</t>
    <rPh sb="0" eb="2">
      <t>テイシュツ</t>
    </rPh>
    <rPh sb="2" eb="3">
      <t>シャ</t>
    </rPh>
    <rPh sb="3" eb="5">
      <t>シメイ</t>
    </rPh>
    <rPh sb="6" eb="7">
      <t>マタ</t>
    </rPh>
    <rPh sb="8" eb="10">
      <t>メイショウ</t>
    </rPh>
    <phoneticPr fontId="2"/>
  </si>
  <si>
    <t>　</t>
    <phoneticPr fontId="2"/>
  </si>
  <si>
    <t>金</t>
    <rPh sb="0" eb="1">
      <t>キン</t>
    </rPh>
    <phoneticPr fontId="2"/>
  </si>
  <si>
    <t>　</t>
    <phoneticPr fontId="2"/>
  </si>
  <si>
    <t>この抄本は原本と相違ないことを証明します。</t>
  </si>
  <si>
    <t>円</t>
  </si>
  <si>
    <t>合    計</t>
  </si>
  <si>
    <t>一般財源</t>
    <rPh sb="0" eb="2">
      <t>イッパン</t>
    </rPh>
    <rPh sb="2" eb="4">
      <t>ザイゲン</t>
    </rPh>
    <phoneticPr fontId="4"/>
  </si>
  <si>
    <t>国庫補助金</t>
    <rPh sb="0" eb="2">
      <t>コッコ</t>
    </rPh>
    <rPh sb="2" eb="4">
      <t>ホジョ</t>
    </rPh>
    <rPh sb="4" eb="5">
      <t>キン</t>
    </rPh>
    <phoneticPr fontId="8"/>
  </si>
  <si>
    <t>金    額</t>
  </si>
  <si>
    <t>項    目</t>
  </si>
  <si>
    <t>歳      出</t>
  </si>
  <si>
    <t>歳      入</t>
  </si>
  <si>
    <t>＜本年度分＞</t>
    <rPh sb="1" eb="2">
      <t>ホン</t>
    </rPh>
    <rPh sb="2" eb="3">
      <t>ネン</t>
    </rPh>
    <rPh sb="3" eb="4">
      <t>ド</t>
    </rPh>
    <rPh sb="4" eb="5">
      <t>ブン</t>
    </rPh>
    <phoneticPr fontId="4"/>
  </si>
  <si>
    <t>歳入歳出予算書抄本</t>
    <rPh sb="4" eb="6">
      <t>ヨサン</t>
    </rPh>
    <rPh sb="6" eb="7">
      <t>ショ</t>
    </rPh>
    <rPh sb="7" eb="9">
      <t>ショウホン</t>
    </rPh>
    <phoneticPr fontId="4"/>
  </si>
  <si>
    <t>選択欄</t>
    <rPh sb="0" eb="2">
      <t>センタク</t>
    </rPh>
    <rPh sb="2" eb="3">
      <t>ラン</t>
    </rPh>
    <phoneticPr fontId="2"/>
  </si>
  <si>
    <t>※月日を入力してください。（例　7/10）</t>
    <rPh sb="1" eb="3">
      <t>ツキヒ</t>
    </rPh>
    <rPh sb="4" eb="6">
      <t>ニュウリョク</t>
    </rPh>
    <rPh sb="14" eb="15">
      <t>レイ</t>
    </rPh>
    <phoneticPr fontId="2"/>
  </si>
  <si>
    <t>※県名から番地まで入力してください。</t>
    <rPh sb="1" eb="3">
      <t>ケンメイ</t>
    </rPh>
    <rPh sb="5" eb="7">
      <t>バンチ</t>
    </rPh>
    <rPh sb="9" eb="11">
      <t>ニュウリョク</t>
    </rPh>
    <phoneticPr fontId="2"/>
  </si>
  <si>
    <t>※法人は法人名を、自治体は市町村名及び管理者名を入力してください。
例）医療法人○○会、　○○市病院事業管理者　神奈川　太郎　　</t>
    <rPh sb="1" eb="3">
      <t>ホウジン</t>
    </rPh>
    <rPh sb="4" eb="6">
      <t>ホウジン</t>
    </rPh>
    <rPh sb="6" eb="7">
      <t>メイ</t>
    </rPh>
    <rPh sb="9" eb="12">
      <t>ジチタイ</t>
    </rPh>
    <rPh sb="13" eb="16">
      <t>シチョウソン</t>
    </rPh>
    <rPh sb="16" eb="17">
      <t>メイ</t>
    </rPh>
    <rPh sb="17" eb="18">
      <t>オヨ</t>
    </rPh>
    <rPh sb="19" eb="22">
      <t>カンリシャ</t>
    </rPh>
    <rPh sb="22" eb="23">
      <t>メイ</t>
    </rPh>
    <rPh sb="24" eb="26">
      <t>ニュウリョク</t>
    </rPh>
    <rPh sb="34" eb="35">
      <t>レイ</t>
    </rPh>
    <rPh sb="36" eb="38">
      <t>イリョウ</t>
    </rPh>
    <rPh sb="38" eb="40">
      <t>ホウジン</t>
    </rPh>
    <rPh sb="42" eb="43">
      <t>カイ</t>
    </rPh>
    <rPh sb="47" eb="48">
      <t>シ</t>
    </rPh>
    <rPh sb="48" eb="50">
      <t>ビョウイン</t>
    </rPh>
    <rPh sb="50" eb="52">
      <t>ジギョウ</t>
    </rPh>
    <rPh sb="52" eb="55">
      <t>カンリシャ</t>
    </rPh>
    <rPh sb="56" eb="59">
      <t>カナガワ</t>
    </rPh>
    <rPh sb="60" eb="62">
      <t>タロウ</t>
    </rPh>
    <phoneticPr fontId="2"/>
  </si>
  <si>
    <t>※半角数字で入力してください。</t>
    <rPh sb="1" eb="3">
      <t>ハンカク</t>
    </rPh>
    <rPh sb="3" eb="5">
      <t>スウジ</t>
    </rPh>
    <rPh sb="6" eb="8">
      <t>ニュウリョク</t>
    </rPh>
    <phoneticPr fontId="2"/>
  </si>
  <si>
    <t>※病院名を入力してください。</t>
    <rPh sb="1" eb="3">
      <t>ビョウイン</t>
    </rPh>
    <rPh sb="3" eb="4">
      <t>メイ</t>
    </rPh>
    <rPh sb="5" eb="7">
      <t>ニュウリョク</t>
    </rPh>
    <phoneticPr fontId="2"/>
  </si>
  <si>
    <t>※担当者個人のメールアドレスでも構いませんが、
確実にメールの送受信ができるものとしてください。</t>
    <rPh sb="1" eb="4">
      <t>タントウシャ</t>
    </rPh>
    <rPh sb="4" eb="6">
      <t>コジン</t>
    </rPh>
    <rPh sb="16" eb="17">
      <t>カマ</t>
    </rPh>
    <phoneticPr fontId="2"/>
  </si>
  <si>
    <t>２ その他医療機関(（２）新型コロナウイルス感染症院内感染発生機関支援事業)</t>
    <rPh sb="4" eb="5">
      <t>タ</t>
    </rPh>
    <rPh sb="5" eb="7">
      <t>イリョウ</t>
    </rPh>
    <rPh sb="7" eb="9">
      <t>キカン</t>
    </rPh>
    <rPh sb="13" eb="15">
      <t>シンガタ</t>
    </rPh>
    <rPh sb="22" eb="25">
      <t>カンセンショウ</t>
    </rPh>
    <rPh sb="25" eb="27">
      <t>インナイ</t>
    </rPh>
    <rPh sb="27" eb="29">
      <t>カンセン</t>
    </rPh>
    <rPh sb="29" eb="31">
      <t>ハッセイ</t>
    </rPh>
    <rPh sb="31" eb="33">
      <t>キカン</t>
    </rPh>
    <rPh sb="33" eb="35">
      <t>シエン</t>
    </rPh>
    <rPh sb="35" eb="37">
      <t>ジギョウ</t>
    </rPh>
    <phoneticPr fontId="2"/>
  </si>
  <si>
    <r>
      <t>第１号様式</t>
    </r>
    <r>
      <rPr>
        <sz val="12"/>
        <color theme="1"/>
        <rFont val="ＭＳ 明朝"/>
        <family val="1"/>
        <charset val="128"/>
      </rPr>
      <t>（用紙　日本産業規格Ａ４縦長型）</t>
    </r>
    <phoneticPr fontId="2"/>
  </si>
  <si>
    <t>次のとおり補助金の交付を申請します。</t>
    <phoneticPr fontId="2"/>
  </si>
  <si>
    <t>２　施設の名称</t>
    <phoneticPr fontId="2"/>
  </si>
  <si>
    <t>３　事業区分</t>
    <rPh sb="4" eb="6">
      <t>クブン</t>
    </rPh>
    <phoneticPr fontId="2"/>
  </si>
  <si>
    <t>１　補助申請額</t>
    <rPh sb="2" eb="4">
      <t>ホジョ</t>
    </rPh>
    <rPh sb="4" eb="6">
      <t>シンセイ</t>
    </rPh>
    <rPh sb="6" eb="7">
      <t>ガク</t>
    </rPh>
    <phoneticPr fontId="2"/>
  </si>
  <si>
    <t>補助事業者名：</t>
    <phoneticPr fontId="4"/>
  </si>
  <si>
    <r>
      <rPr>
        <sz val="9"/>
        <color theme="1"/>
        <rFont val="ＭＳ Ｐゴシック"/>
        <family val="3"/>
        <charset val="128"/>
      </rPr>
      <t>事  業</t>
    </r>
    <r>
      <rPr>
        <sz val="9"/>
        <color indexed="10"/>
        <rFont val="ＭＳ Ｐゴシック"/>
        <family val="3"/>
        <charset val="128"/>
      </rPr>
      <t xml:space="preserve">  </t>
    </r>
    <r>
      <rPr>
        <sz val="9"/>
        <color indexed="8"/>
        <rFont val="ＭＳ Ｐゴシック"/>
        <family val="3"/>
        <charset val="128"/>
      </rPr>
      <t>区  分</t>
    </r>
    <rPh sb="0" eb="1">
      <t>コト</t>
    </rPh>
    <rPh sb="3" eb="4">
      <t>ギョウ</t>
    </rPh>
    <rPh sb="6" eb="7">
      <t>ク</t>
    </rPh>
    <rPh sb="9" eb="10">
      <t>ブン</t>
    </rPh>
    <phoneticPr fontId="4"/>
  </si>
  <si>
    <t>総事業費</t>
  </si>
  <si>
    <t>寄付金その
他の収入額</t>
    <phoneticPr fontId="4"/>
  </si>
  <si>
    <t>差引額</t>
  </si>
  <si>
    <t>対象経費の
支出予定額</t>
    <phoneticPr fontId="4"/>
  </si>
  <si>
    <t>基 準 額</t>
  </si>
  <si>
    <t>選 定 額</t>
  </si>
  <si>
    <t>備　　　考</t>
    <phoneticPr fontId="4"/>
  </si>
  <si>
    <t>(Ａ)</t>
    <phoneticPr fontId="4"/>
  </si>
  <si>
    <t>(Ｂ)</t>
    <phoneticPr fontId="4"/>
  </si>
  <si>
    <t>(A)-(B)=(C)</t>
  </si>
  <si>
    <t>（Ｅ)</t>
    <phoneticPr fontId="4"/>
  </si>
  <si>
    <t xml:space="preserve">         円</t>
  </si>
  <si>
    <t>　　　　円</t>
  </si>
  <si>
    <t xml:space="preserve">       円</t>
  </si>
  <si>
    <t>施設名</t>
  </si>
  <si>
    <t>所在地</t>
    <rPh sb="0" eb="3">
      <t>ショザイチ</t>
    </rPh>
    <phoneticPr fontId="4"/>
  </si>
  <si>
    <t>補助対象事業分</t>
    <rPh sb="0" eb="2">
      <t>ホジョ</t>
    </rPh>
    <rPh sb="2" eb="4">
      <t>タイショウ</t>
    </rPh>
    <rPh sb="4" eb="7">
      <t>ジギョウブン</t>
    </rPh>
    <phoneticPr fontId="4"/>
  </si>
  <si>
    <t>合　計</t>
    <rPh sb="0" eb="1">
      <t>ゴウ</t>
    </rPh>
    <rPh sb="2" eb="3">
      <t>ケイ</t>
    </rPh>
    <phoneticPr fontId="4"/>
  </si>
  <si>
    <t>区分</t>
    <rPh sb="0" eb="2">
      <t>クブン</t>
    </rPh>
    <phoneticPr fontId="4"/>
  </si>
  <si>
    <t>㎡</t>
  </si>
  <si>
    <t>都道府県補助金</t>
    <rPh sb="0" eb="4">
      <t>トドウフケン</t>
    </rPh>
    <rPh sb="4" eb="7">
      <t>ホジョキン</t>
    </rPh>
    <phoneticPr fontId="2"/>
  </si>
  <si>
    <t>別紙３のとおり</t>
    <phoneticPr fontId="2"/>
  </si>
  <si>
    <t>病室の感染対策に係る整備・新興感染症発生・まん延時において、新興感染症の患者を受け入れるための個室の整備（専用の陰圧装置、空調設備、トイレ、バス等の付属設備の整備を含む。）等</t>
  </si>
  <si>
    <t>個人防護具保管施設の整備・個人防護具保管庫の設置・個人防護具保管スペース確保のための建物改修等</t>
  </si>
  <si>
    <t>内示額</t>
    <rPh sb="0" eb="3">
      <t>ナイジガク</t>
    </rPh>
    <phoneticPr fontId="2"/>
  </si>
  <si>
    <t>円</t>
    <rPh sb="0" eb="1">
      <t>エン</t>
    </rPh>
    <phoneticPr fontId="2"/>
  </si>
  <si>
    <t>確認書（病室整備）</t>
    <rPh sb="0" eb="2">
      <t>カクニン</t>
    </rPh>
    <rPh sb="2" eb="3">
      <t>ショ</t>
    </rPh>
    <rPh sb="4" eb="6">
      <t>ビョウシツ</t>
    </rPh>
    <rPh sb="6" eb="8">
      <t>セイビ</t>
    </rPh>
    <phoneticPr fontId="2"/>
  </si>
  <si>
    <t>整備内容を下記選択肢から選んでください。（複数回答可能）</t>
    <rPh sb="0" eb="2">
      <t>セイビ</t>
    </rPh>
    <rPh sb="2" eb="4">
      <t>ナイヨウ</t>
    </rPh>
    <rPh sb="21" eb="23">
      <t>フクスウ</t>
    </rPh>
    <rPh sb="23" eb="25">
      <t>カイトウ</t>
    </rPh>
    <rPh sb="25" eb="27">
      <t>カノウ</t>
    </rPh>
    <phoneticPr fontId="2"/>
  </si>
  <si>
    <t>協定病床の入る病室を陰圧化するため専用の陰圧装置を整備する。</t>
    <rPh sb="0" eb="2">
      <t>キョウテイ</t>
    </rPh>
    <rPh sb="2" eb="4">
      <t>ビョウショウ</t>
    </rPh>
    <rPh sb="5" eb="6">
      <t>ハイ</t>
    </rPh>
    <rPh sb="7" eb="9">
      <t>ビョウシツ</t>
    </rPh>
    <rPh sb="10" eb="12">
      <t>インアツ</t>
    </rPh>
    <rPh sb="12" eb="13">
      <t>カ</t>
    </rPh>
    <rPh sb="17" eb="19">
      <t>センヨウ</t>
    </rPh>
    <rPh sb="20" eb="22">
      <t>インアツ</t>
    </rPh>
    <rPh sb="22" eb="24">
      <t>ソウチ</t>
    </rPh>
    <rPh sb="25" eb="27">
      <t>セイビ</t>
    </rPh>
    <phoneticPr fontId="2"/>
  </si>
  <si>
    <t>協定病床の入る病室の感染対策のために空調設備を整備する。</t>
    <rPh sb="0" eb="2">
      <t>キョウテイ</t>
    </rPh>
    <rPh sb="2" eb="4">
      <t>ビョウショウ</t>
    </rPh>
    <rPh sb="5" eb="6">
      <t>ハイ</t>
    </rPh>
    <rPh sb="7" eb="9">
      <t>ビョウシツ</t>
    </rPh>
    <rPh sb="10" eb="12">
      <t>カンセン</t>
    </rPh>
    <rPh sb="12" eb="14">
      <t>タイサク</t>
    </rPh>
    <rPh sb="18" eb="20">
      <t>クウチョウ</t>
    </rPh>
    <rPh sb="20" eb="22">
      <t>セツビ</t>
    </rPh>
    <rPh sb="23" eb="25">
      <t>セイビ</t>
    </rPh>
    <phoneticPr fontId="2"/>
  </si>
  <si>
    <t>協定病床の入る個室病棟等に感染患者専用のトイレ、バス設備を整備する。</t>
    <rPh sb="0" eb="2">
      <t>キョウテイ</t>
    </rPh>
    <rPh sb="2" eb="4">
      <t>ビョウショウ</t>
    </rPh>
    <rPh sb="5" eb="6">
      <t>ハイ</t>
    </rPh>
    <rPh sb="7" eb="9">
      <t>コシツ</t>
    </rPh>
    <rPh sb="9" eb="11">
      <t>ビョウトウ</t>
    </rPh>
    <rPh sb="11" eb="12">
      <t>トウ</t>
    </rPh>
    <rPh sb="13" eb="15">
      <t>カンセン</t>
    </rPh>
    <rPh sb="15" eb="17">
      <t>カンジャ</t>
    </rPh>
    <rPh sb="17" eb="19">
      <t>センヨウ</t>
    </rPh>
    <rPh sb="26" eb="28">
      <t>セツビ</t>
    </rPh>
    <rPh sb="29" eb="31">
      <t>セイビ</t>
    </rPh>
    <phoneticPr fontId="2"/>
  </si>
  <si>
    <t>その他</t>
    <rPh sb="2" eb="3">
      <t>タ</t>
    </rPh>
    <phoneticPr fontId="2"/>
  </si>
  <si>
    <t>「４　その他」を選択した場合はその具体的な内容を記載してください。</t>
    <rPh sb="5" eb="6">
      <t>ホカ</t>
    </rPh>
    <rPh sb="8" eb="10">
      <t>センタク</t>
    </rPh>
    <rPh sb="12" eb="14">
      <t>バアイ</t>
    </rPh>
    <rPh sb="17" eb="20">
      <t>グタイテキ</t>
    </rPh>
    <rPh sb="21" eb="23">
      <t>ナイヨウ</t>
    </rPh>
    <rPh sb="24" eb="26">
      <t>キサイ</t>
    </rPh>
    <phoneticPr fontId="2"/>
  </si>
  <si>
    <t>整備予定場所を下記選択肢から選んでください。（複数回答可能）</t>
    <rPh sb="0" eb="2">
      <t>セイビ</t>
    </rPh>
    <rPh sb="2" eb="4">
      <t>ヨテイ</t>
    </rPh>
    <rPh sb="4" eb="6">
      <t>バショ</t>
    </rPh>
    <rPh sb="23" eb="25">
      <t>フクスウ</t>
    </rPh>
    <rPh sb="25" eb="27">
      <t>カイトウ</t>
    </rPh>
    <rPh sb="27" eb="29">
      <t>カノウ</t>
    </rPh>
    <phoneticPr fontId="2"/>
  </si>
  <si>
    <t>既存の病室を整備</t>
    <rPh sb="0" eb="2">
      <t>キゾン</t>
    </rPh>
    <rPh sb="3" eb="5">
      <t>ビョウシツ</t>
    </rPh>
    <rPh sb="6" eb="8">
      <t>セイビ</t>
    </rPh>
    <phoneticPr fontId="2"/>
  </si>
  <si>
    <t>病室でない場所を今回新たに病室として整備</t>
    <rPh sb="0" eb="2">
      <t>ビョウシツ</t>
    </rPh>
    <rPh sb="5" eb="7">
      <t>バショ</t>
    </rPh>
    <rPh sb="8" eb="10">
      <t>コンカイ</t>
    </rPh>
    <rPh sb="10" eb="11">
      <t>アラ</t>
    </rPh>
    <rPh sb="13" eb="15">
      <t>ビョウシツ</t>
    </rPh>
    <rPh sb="18" eb="20">
      <t>セイビ</t>
    </rPh>
    <phoneticPr fontId="2"/>
  </si>
  <si>
    <t>内示額</t>
    <rPh sb="0" eb="3">
      <t>ナイジガク</t>
    </rPh>
    <phoneticPr fontId="2"/>
  </si>
  <si>
    <t>２　申請理由</t>
    <rPh sb="2" eb="4">
      <t>シンセイ</t>
    </rPh>
    <rPh sb="4" eb="6">
      <t>リユウ</t>
    </rPh>
    <phoneticPr fontId="2"/>
  </si>
  <si>
    <t>確認書（病棟整備）</t>
    <rPh sb="0" eb="2">
      <t>カクニン</t>
    </rPh>
    <rPh sb="2" eb="3">
      <t>ショ</t>
    </rPh>
    <rPh sb="4" eb="6">
      <t>ビョウトウ</t>
    </rPh>
    <rPh sb="6" eb="8">
      <t>セイビ</t>
    </rPh>
    <phoneticPr fontId="2"/>
  </si>
  <si>
    <t>多床室を個室化するための可動式パーテーションの設置</t>
    <rPh sb="0" eb="3">
      <t>タショウシツ</t>
    </rPh>
    <rPh sb="4" eb="7">
      <t>コシツカ</t>
    </rPh>
    <rPh sb="12" eb="15">
      <t>カドウシキ</t>
    </rPh>
    <rPh sb="23" eb="25">
      <t>セッチ</t>
    </rPh>
    <phoneticPr fontId="2"/>
  </si>
  <si>
    <t>病棟入り口の扉の設置</t>
    <phoneticPr fontId="2"/>
  </si>
  <si>
    <t>その他病棟をゾーニングするための改修。</t>
    <rPh sb="2" eb="3">
      <t>タ</t>
    </rPh>
    <rPh sb="3" eb="5">
      <t>ビョウトウ</t>
    </rPh>
    <rPh sb="16" eb="18">
      <t>カイシュウ</t>
    </rPh>
    <phoneticPr fontId="2"/>
  </si>
  <si>
    <t>「３　その他」を選択した場合はその具体的な内容を記載してください。</t>
    <rPh sb="5" eb="6">
      <t>ホカ</t>
    </rPh>
    <rPh sb="8" eb="10">
      <t>センタク</t>
    </rPh>
    <rPh sb="12" eb="14">
      <t>バアイ</t>
    </rPh>
    <rPh sb="17" eb="20">
      <t>グタイテキ</t>
    </rPh>
    <rPh sb="21" eb="23">
      <t>ナイヨウ</t>
    </rPh>
    <rPh sb="24" eb="26">
      <t>キサイ</t>
    </rPh>
    <phoneticPr fontId="2"/>
  </si>
  <si>
    <t>確認書（個人防護具保管庫）</t>
    <rPh sb="0" eb="2">
      <t>カクニン</t>
    </rPh>
    <rPh sb="2" eb="3">
      <t>ショ</t>
    </rPh>
    <rPh sb="4" eb="6">
      <t>コジン</t>
    </rPh>
    <rPh sb="6" eb="8">
      <t>ボウゴ</t>
    </rPh>
    <rPh sb="8" eb="9">
      <t>グ</t>
    </rPh>
    <rPh sb="9" eb="12">
      <t>ホカンコ</t>
    </rPh>
    <phoneticPr fontId="2"/>
  </si>
  <si>
    <t>個人防護具保管庫に係る整備内容を下記選択肢から選んでください。（複数回答可能）</t>
    <rPh sb="0" eb="2">
      <t>コジン</t>
    </rPh>
    <rPh sb="2" eb="4">
      <t>ボウゴ</t>
    </rPh>
    <rPh sb="4" eb="5">
      <t>グ</t>
    </rPh>
    <rPh sb="5" eb="8">
      <t>ホカンコ</t>
    </rPh>
    <rPh sb="9" eb="10">
      <t>カカ</t>
    </rPh>
    <rPh sb="11" eb="13">
      <t>セイビ</t>
    </rPh>
    <rPh sb="13" eb="15">
      <t>ナイヨウ</t>
    </rPh>
    <rPh sb="32" eb="34">
      <t>フクスウ</t>
    </rPh>
    <rPh sb="34" eb="36">
      <t>カイトウ</t>
    </rPh>
    <rPh sb="36" eb="38">
      <t>カノウ</t>
    </rPh>
    <phoneticPr fontId="2"/>
  </si>
  <si>
    <t>個人防護具保管庫を新築する。</t>
    <rPh sb="0" eb="2">
      <t>コジン</t>
    </rPh>
    <rPh sb="2" eb="4">
      <t>ボウゴ</t>
    </rPh>
    <rPh sb="4" eb="5">
      <t>グ</t>
    </rPh>
    <rPh sb="5" eb="8">
      <t>ホカンコ</t>
    </rPh>
    <rPh sb="9" eb="11">
      <t>シンチク</t>
    </rPh>
    <phoneticPr fontId="2"/>
  </si>
  <si>
    <t>既存施設を改修し、個人防護具保管庫を整備する。</t>
    <rPh sb="0" eb="2">
      <t>キゾン</t>
    </rPh>
    <rPh sb="2" eb="4">
      <t>シセツ</t>
    </rPh>
    <rPh sb="5" eb="7">
      <t>カイシュウ</t>
    </rPh>
    <rPh sb="9" eb="11">
      <t>コジン</t>
    </rPh>
    <rPh sb="11" eb="13">
      <t>ボウゴ</t>
    </rPh>
    <rPh sb="13" eb="14">
      <t>グ</t>
    </rPh>
    <rPh sb="14" eb="17">
      <t>ホカンコ</t>
    </rPh>
    <rPh sb="18" eb="20">
      <t>セイビ</t>
    </rPh>
    <phoneticPr fontId="2"/>
  </si>
  <si>
    <t>医療機関敷地内に倉庫を新築する。</t>
    <rPh sb="0" eb="2">
      <t>イリョウ</t>
    </rPh>
    <rPh sb="2" eb="4">
      <t>キカン</t>
    </rPh>
    <rPh sb="4" eb="6">
      <t>シキチ</t>
    </rPh>
    <rPh sb="6" eb="7">
      <t>ナイ</t>
    </rPh>
    <rPh sb="8" eb="10">
      <t>ソウコ</t>
    </rPh>
    <rPh sb="11" eb="13">
      <t>シンチク</t>
    </rPh>
    <phoneticPr fontId="2"/>
  </si>
  <si>
    <t>今回の整備予定場所を下記選択肢から選んでください。</t>
    <rPh sb="0" eb="2">
      <t>コンカイ</t>
    </rPh>
    <rPh sb="3" eb="5">
      <t>セイビ</t>
    </rPh>
    <rPh sb="5" eb="7">
      <t>ヨテイ</t>
    </rPh>
    <rPh sb="7" eb="9">
      <t>バショ</t>
    </rPh>
    <phoneticPr fontId="2"/>
  </si>
  <si>
    <t>整備内容を下記選択肢から選んでください。</t>
    <rPh sb="0" eb="2">
      <t>セイビ</t>
    </rPh>
    <rPh sb="2" eb="4">
      <t>ナイヨウ</t>
    </rPh>
    <phoneticPr fontId="2"/>
  </si>
  <si>
    <t>個人防護具以外も保管する。</t>
    <rPh sb="0" eb="2">
      <t>コジン</t>
    </rPh>
    <rPh sb="2" eb="4">
      <t>ボウゴ</t>
    </rPh>
    <rPh sb="4" eb="5">
      <t>グ</t>
    </rPh>
    <rPh sb="5" eb="7">
      <t>イガイ</t>
    </rPh>
    <rPh sb="8" eb="10">
      <t>ホカン</t>
    </rPh>
    <phoneticPr fontId="2"/>
  </si>
  <si>
    <t>２　個人防護具の備蓄数及び面積</t>
    <rPh sb="2" eb="4">
      <t>コジン</t>
    </rPh>
    <rPh sb="4" eb="6">
      <t>ボウゴ</t>
    </rPh>
    <rPh sb="6" eb="7">
      <t>グ</t>
    </rPh>
    <rPh sb="8" eb="10">
      <t>ビチク</t>
    </rPh>
    <rPh sb="10" eb="11">
      <t>スウ</t>
    </rPh>
    <rPh sb="11" eb="12">
      <t>オヨ</t>
    </rPh>
    <rPh sb="13" eb="15">
      <t>メンセキ</t>
    </rPh>
    <phoneticPr fontId="2"/>
  </si>
  <si>
    <t>マスク</t>
    <phoneticPr fontId="2"/>
  </si>
  <si>
    <t>枚</t>
    <rPh sb="0" eb="1">
      <t>マイ</t>
    </rPh>
    <phoneticPr fontId="2"/>
  </si>
  <si>
    <t>ガウン</t>
  </si>
  <si>
    <t>着</t>
    <rPh sb="0" eb="1">
      <t>チャク</t>
    </rPh>
    <phoneticPr fontId="2"/>
  </si>
  <si>
    <t>保管箱面積</t>
    <rPh sb="0" eb="2">
      <t>ホカン</t>
    </rPh>
    <rPh sb="2" eb="3">
      <t>バコ</t>
    </rPh>
    <rPh sb="3" eb="5">
      <t>メンセキ</t>
    </rPh>
    <phoneticPr fontId="2"/>
  </si>
  <si>
    <t>たて</t>
    <phoneticPr fontId="2"/>
  </si>
  <si>
    <t>よこ</t>
    <phoneticPr fontId="2"/>
  </si>
  <si>
    <t>保管庫内の動線等に必要な面積</t>
    <rPh sb="0" eb="3">
      <t>ホカンコ</t>
    </rPh>
    <rPh sb="3" eb="4">
      <t>ナイ</t>
    </rPh>
    <rPh sb="5" eb="7">
      <t>ドウセン</t>
    </rPh>
    <rPh sb="7" eb="8">
      <t>トウ</t>
    </rPh>
    <rPh sb="9" eb="11">
      <t>ヒツヨウ</t>
    </rPh>
    <rPh sb="12" eb="14">
      <t>メンセキ</t>
    </rPh>
    <phoneticPr fontId="2"/>
  </si>
  <si>
    <t>３　申請理由</t>
    <rPh sb="2" eb="4">
      <t>シンセイ</t>
    </rPh>
    <rPh sb="4" eb="6">
      <t>リユウ</t>
    </rPh>
    <phoneticPr fontId="2"/>
  </si>
  <si>
    <t>病棟等の感染対策に係る整備・新興感染症発生・まん延時において、多床室を個室化するための可動式パーテーションの設置・病棟入り口の扉の設置・病棟のゾーニングを行うための改修等</t>
  </si>
  <si>
    <t>非滅菌手袋</t>
    <rPh sb="0" eb="1">
      <t>ヒ</t>
    </rPh>
    <rPh sb="1" eb="3">
      <t>メッキン</t>
    </rPh>
    <rPh sb="3" eb="5">
      <t>テブクロ</t>
    </rPh>
    <phoneticPr fontId="2"/>
  </si>
  <si>
    <t>cm</t>
  </si>
  <si>
    <t>cm</t>
    <phoneticPr fontId="2"/>
  </si>
  <si>
    <t>㎠</t>
  </si>
  <si>
    <t>建築工事</t>
    <rPh sb="0" eb="2">
      <t>ケンチク</t>
    </rPh>
    <rPh sb="2" eb="4">
      <t>コウジ</t>
    </rPh>
    <phoneticPr fontId="2"/>
  </si>
  <si>
    <t>整備種別</t>
    <rPh sb="0" eb="2">
      <t>セイビ</t>
    </rPh>
    <rPh sb="2" eb="4">
      <t>シュベツ</t>
    </rPh>
    <phoneticPr fontId="2"/>
  </si>
  <si>
    <t>新築</t>
    <rPh sb="0" eb="2">
      <t>シンチク</t>
    </rPh>
    <phoneticPr fontId="2"/>
  </si>
  <si>
    <t>移転新築</t>
    <rPh sb="0" eb="2">
      <t>イテン</t>
    </rPh>
    <rPh sb="2" eb="4">
      <t>シンチク</t>
    </rPh>
    <phoneticPr fontId="2"/>
  </si>
  <si>
    <t>増築</t>
    <rPh sb="0" eb="2">
      <t>ゾウチク</t>
    </rPh>
    <phoneticPr fontId="2"/>
  </si>
  <si>
    <t>改築</t>
    <rPh sb="0" eb="2">
      <t>カイチク</t>
    </rPh>
    <phoneticPr fontId="2"/>
  </si>
  <si>
    <t>（２）整備内容</t>
    <rPh sb="3" eb="5">
      <t>セイビ</t>
    </rPh>
    <rPh sb="5" eb="7">
      <t>ナイヨウ</t>
    </rPh>
    <phoneticPr fontId="2"/>
  </si>
  <si>
    <t>（３）整備予定場所</t>
    <rPh sb="3" eb="5">
      <t>セイビ</t>
    </rPh>
    <rPh sb="5" eb="7">
      <t>ヨテイ</t>
    </rPh>
    <rPh sb="7" eb="9">
      <t>バショ</t>
    </rPh>
    <phoneticPr fontId="2"/>
  </si>
  <si>
    <t>（１）整備種別</t>
    <rPh sb="3" eb="5">
      <t>セイビ</t>
    </rPh>
    <rPh sb="5" eb="7">
      <t>シュベツ</t>
    </rPh>
    <phoneticPr fontId="2"/>
  </si>
  <si>
    <t>工事種別</t>
    <rPh sb="0" eb="2">
      <t>コウジ</t>
    </rPh>
    <rPh sb="2" eb="4">
      <t>シュベツ</t>
    </rPh>
    <phoneticPr fontId="2"/>
  </si>
  <si>
    <t>（４）内示額及び工事費用</t>
    <rPh sb="3" eb="6">
      <t>ナイジガク</t>
    </rPh>
    <rPh sb="6" eb="7">
      <t>オヨ</t>
    </rPh>
    <rPh sb="8" eb="10">
      <t>コウジ</t>
    </rPh>
    <rPh sb="10" eb="12">
      <t>ヒヨウ</t>
    </rPh>
    <phoneticPr fontId="2"/>
  </si>
  <si>
    <t>本事業についての内示額及び工事費用を以下に記載してください。</t>
    <rPh sb="0" eb="1">
      <t>ホン</t>
    </rPh>
    <rPh sb="1" eb="3">
      <t>ジギョウ</t>
    </rPh>
    <rPh sb="8" eb="11">
      <t>ナイジガク</t>
    </rPh>
    <rPh sb="11" eb="12">
      <t>オヨ</t>
    </rPh>
    <rPh sb="13" eb="15">
      <t>コウジ</t>
    </rPh>
    <rPh sb="15" eb="17">
      <t>ヒヨウ</t>
    </rPh>
    <rPh sb="18" eb="20">
      <t>イカ</t>
    </rPh>
    <rPh sb="21" eb="23">
      <t>キサイ</t>
    </rPh>
    <phoneticPr fontId="2"/>
  </si>
  <si>
    <t>補助基準単価</t>
    <rPh sb="0" eb="2">
      <t>ホジョ</t>
    </rPh>
    <rPh sb="2" eb="4">
      <t>キジュン</t>
    </rPh>
    <rPh sb="4" eb="6">
      <t>タンカ</t>
    </rPh>
    <phoneticPr fontId="2"/>
  </si>
  <si>
    <t>円</t>
    <rPh sb="0" eb="1">
      <t>エン</t>
    </rPh>
    <phoneticPr fontId="2"/>
  </si>
  <si>
    <t>マスク</t>
    <phoneticPr fontId="2"/>
  </si>
  <si>
    <t xml:space="preserve">N95 </t>
    <phoneticPr fontId="2"/>
  </si>
  <si>
    <t>ガウン</t>
    <phoneticPr fontId="2"/>
  </si>
  <si>
    <t>シールド</t>
    <phoneticPr fontId="2"/>
  </si>
  <si>
    <t>医師</t>
    <rPh sb="0" eb="2">
      <t>イシ</t>
    </rPh>
    <phoneticPr fontId="2"/>
  </si>
  <si>
    <t>看護師</t>
    <rPh sb="0" eb="3">
      <t>カンゴシ</t>
    </rPh>
    <phoneticPr fontId="2"/>
  </si>
  <si>
    <t>名</t>
    <rPh sb="0" eb="1">
      <t>メイ</t>
    </rPh>
    <phoneticPr fontId="2"/>
  </si>
  <si>
    <t>1名/1日</t>
    <rPh sb="1" eb="2">
      <t>メイ</t>
    </rPh>
    <rPh sb="4" eb="5">
      <t>ニチ</t>
    </rPh>
    <phoneticPr fontId="2"/>
  </si>
  <si>
    <t>1名/1日</t>
    <phoneticPr fontId="2"/>
  </si>
  <si>
    <t>日</t>
    <rPh sb="0" eb="1">
      <t>ニチ</t>
    </rPh>
    <phoneticPr fontId="2"/>
  </si>
  <si>
    <t>枚</t>
    <rPh sb="0" eb="1">
      <t>マイ</t>
    </rPh>
    <phoneticPr fontId="2"/>
  </si>
  <si>
    <t>着</t>
    <rPh sb="0" eb="1">
      <t>チャク</t>
    </rPh>
    <phoneticPr fontId="2"/>
  </si>
  <si>
    <t>その他の医療従事者</t>
    <rPh sb="2" eb="3">
      <t>タ</t>
    </rPh>
    <rPh sb="4" eb="6">
      <t>イリョウ</t>
    </rPh>
    <rPh sb="6" eb="8">
      <t>ジュウジ</t>
    </rPh>
    <rPh sb="8" eb="9">
      <t>シャ</t>
    </rPh>
    <phoneticPr fontId="2"/>
  </si>
  <si>
    <t>人</t>
    <rPh sb="0" eb="1">
      <t>ニン</t>
    </rPh>
    <phoneticPr fontId="2"/>
  </si>
  <si>
    <t>新興感染症対応力強化事業 
（協定締結医療機関施設整備事業）の内病室整備</t>
    <rPh sb="31" eb="32">
      <t>ウチ</t>
    </rPh>
    <rPh sb="32" eb="34">
      <t>ビョウシツ</t>
    </rPh>
    <rPh sb="34" eb="36">
      <t>セイビ</t>
    </rPh>
    <phoneticPr fontId="2"/>
  </si>
  <si>
    <t>新興感染症対応力強化事業 
（協定締結医療機関施設整備事業）の内病棟整備</t>
    <rPh sb="31" eb="32">
      <t>ウチ</t>
    </rPh>
    <rPh sb="32" eb="34">
      <t>ビョウトウ</t>
    </rPh>
    <rPh sb="34" eb="36">
      <t>セイビ</t>
    </rPh>
    <phoneticPr fontId="2"/>
  </si>
  <si>
    <t>新興感染症対応力強化事業 
（協定締結医療機関施設整備事業）の内個人防護具保管庫の整備整備</t>
    <rPh sb="31" eb="32">
      <t>ウチ</t>
    </rPh>
    <rPh sb="32" eb="34">
      <t>コジン</t>
    </rPh>
    <rPh sb="34" eb="36">
      <t>ボウゴ</t>
    </rPh>
    <rPh sb="36" eb="37">
      <t>グ</t>
    </rPh>
    <rPh sb="37" eb="40">
      <t>ホカンコ</t>
    </rPh>
    <rPh sb="41" eb="43">
      <t>セイビ</t>
    </rPh>
    <rPh sb="43" eb="45">
      <t>セイビ</t>
    </rPh>
    <phoneticPr fontId="2"/>
  </si>
  <si>
    <t>選択欄</t>
    <rPh sb="0" eb="2">
      <t>センタク</t>
    </rPh>
    <rPh sb="2" eb="3">
      <t>ラン</t>
    </rPh>
    <phoneticPr fontId="2"/>
  </si>
  <si>
    <t>整備を予定する物置等の整備内容を下記選択肢から選んでください。</t>
    <rPh sb="0" eb="2">
      <t>セイビ</t>
    </rPh>
    <rPh sb="3" eb="5">
      <t>ヨテイ</t>
    </rPh>
    <rPh sb="7" eb="9">
      <t>モノオキ</t>
    </rPh>
    <rPh sb="9" eb="10">
      <t>トウ</t>
    </rPh>
    <rPh sb="11" eb="13">
      <t>セイビ</t>
    </rPh>
    <rPh sb="13" eb="15">
      <t>ナイヨウ</t>
    </rPh>
    <rPh sb="16" eb="18">
      <t>カキ</t>
    </rPh>
    <rPh sb="18" eb="21">
      <t>センタクシ</t>
    </rPh>
    <rPh sb="23" eb="24">
      <t>エラ</t>
    </rPh>
    <phoneticPr fontId="2"/>
  </si>
  <si>
    <t>整備後には建築基準法に適合する建築物として取り扱う。</t>
    <rPh sb="0" eb="2">
      <t>セイビ</t>
    </rPh>
    <rPh sb="2" eb="3">
      <t>ゴ</t>
    </rPh>
    <rPh sb="5" eb="7">
      <t>ケンチク</t>
    </rPh>
    <rPh sb="7" eb="10">
      <t>キジュンホウ</t>
    </rPh>
    <rPh sb="11" eb="13">
      <t>テキゴウ</t>
    </rPh>
    <rPh sb="15" eb="18">
      <t>ケンチクブツ</t>
    </rPh>
    <rPh sb="21" eb="22">
      <t>ト</t>
    </rPh>
    <rPh sb="23" eb="24">
      <t>アツカ</t>
    </rPh>
    <phoneticPr fontId="2"/>
  </si>
  <si>
    <t>整備後には建築物として取り扱わない。</t>
    <rPh sb="0" eb="2">
      <t>セイビ</t>
    </rPh>
    <rPh sb="2" eb="3">
      <t>ゴ</t>
    </rPh>
    <rPh sb="5" eb="8">
      <t>ケンチクブツ</t>
    </rPh>
    <rPh sb="11" eb="12">
      <t>ト</t>
    </rPh>
    <rPh sb="13" eb="14">
      <t>アツカ</t>
    </rPh>
    <phoneticPr fontId="2"/>
  </si>
  <si>
    <t>非滅菌手袋</t>
    <rPh sb="0" eb="5">
      <t>ヒメッキンテブクロ</t>
    </rPh>
    <phoneticPr fontId="2"/>
  </si>
  <si>
    <t>前提項目</t>
    <rPh sb="0" eb="2">
      <t>ゼンテイ</t>
    </rPh>
    <rPh sb="2" eb="4">
      <t>コウモク</t>
    </rPh>
    <phoneticPr fontId="2"/>
  </si>
  <si>
    <t>申請者自身</t>
    <rPh sb="0" eb="3">
      <t>シンセイシャ</t>
    </rPh>
    <rPh sb="3" eb="5">
      <t>ジシン</t>
    </rPh>
    <phoneticPr fontId="2"/>
  </si>
  <si>
    <t>協定締結期間について以下の選択肢より回答してください。</t>
    <rPh sb="0" eb="4">
      <t>キョウテイテイケツ</t>
    </rPh>
    <rPh sb="4" eb="6">
      <t>キカン</t>
    </rPh>
    <rPh sb="10" eb="12">
      <t>イカ</t>
    </rPh>
    <rPh sb="13" eb="16">
      <t>センタクシ</t>
    </rPh>
    <rPh sb="18" eb="20">
      <t>カイトウ</t>
    </rPh>
    <phoneticPr fontId="2"/>
  </si>
  <si>
    <t>前提項目</t>
    <rPh sb="0" eb="2">
      <t>ゼンテイ</t>
    </rPh>
    <rPh sb="2" eb="4">
      <t>コウモク</t>
    </rPh>
    <phoneticPr fontId="2"/>
  </si>
  <si>
    <t>（２）整備内容について</t>
    <rPh sb="3" eb="5">
      <t>セイビ</t>
    </rPh>
    <rPh sb="5" eb="7">
      <t>ナイヨウ</t>
    </rPh>
    <phoneticPr fontId="2"/>
  </si>
  <si>
    <t>（３）（２）で１を選択した医療機関は以下の選択肢から回答を選択してください。</t>
    <rPh sb="9" eb="11">
      <t>センタク</t>
    </rPh>
    <rPh sb="13" eb="15">
      <t>イリョウ</t>
    </rPh>
    <rPh sb="15" eb="17">
      <t>キカン</t>
    </rPh>
    <rPh sb="18" eb="20">
      <t>イカ</t>
    </rPh>
    <rPh sb="21" eb="24">
      <t>センタクシ</t>
    </rPh>
    <rPh sb="26" eb="28">
      <t>カイトウ</t>
    </rPh>
    <rPh sb="29" eb="31">
      <t>センタク</t>
    </rPh>
    <phoneticPr fontId="2"/>
  </si>
  <si>
    <t>（８）当該整備に係る工事面積及び工事費用を下記に記載してください。</t>
    <rPh sb="3" eb="5">
      <t>トウガイ</t>
    </rPh>
    <rPh sb="5" eb="7">
      <t>セイビ</t>
    </rPh>
    <rPh sb="8" eb="9">
      <t>カカ</t>
    </rPh>
    <rPh sb="10" eb="12">
      <t>コウジ</t>
    </rPh>
    <rPh sb="12" eb="14">
      <t>メンセキ</t>
    </rPh>
    <rPh sb="14" eb="15">
      <t>オヨ</t>
    </rPh>
    <rPh sb="16" eb="18">
      <t>コウジ</t>
    </rPh>
    <rPh sb="18" eb="20">
      <t>ヒヨウ</t>
    </rPh>
    <rPh sb="21" eb="23">
      <t>カキ</t>
    </rPh>
    <rPh sb="24" eb="26">
      <t>キサイ</t>
    </rPh>
    <phoneticPr fontId="2"/>
  </si>
  <si>
    <t>（１）申請工事の契約相手について</t>
    <rPh sb="3" eb="5">
      <t>シンセイ</t>
    </rPh>
    <rPh sb="5" eb="7">
      <t>コウジ</t>
    </rPh>
    <rPh sb="8" eb="10">
      <t>ケイヤク</t>
    </rPh>
    <rPh sb="10" eb="12">
      <t>アイテ</t>
    </rPh>
    <phoneticPr fontId="2"/>
  </si>
  <si>
    <t>申請工事により得られる財産について、国が定める財産処分制限期間中（※）は協定締結内容を破棄しない。</t>
    <rPh sb="0" eb="2">
      <t>シンセイ</t>
    </rPh>
    <rPh sb="2" eb="4">
      <t>コウジ</t>
    </rPh>
    <rPh sb="7" eb="8">
      <t>エ</t>
    </rPh>
    <rPh sb="11" eb="13">
      <t>ザイサン</t>
    </rPh>
    <rPh sb="18" eb="19">
      <t>クニ</t>
    </rPh>
    <rPh sb="20" eb="21">
      <t>サダ</t>
    </rPh>
    <rPh sb="23" eb="25">
      <t>ザイサン</t>
    </rPh>
    <rPh sb="25" eb="27">
      <t>ショブン</t>
    </rPh>
    <rPh sb="27" eb="29">
      <t>セイゲン</t>
    </rPh>
    <rPh sb="29" eb="31">
      <t>キカン</t>
    </rPh>
    <rPh sb="31" eb="32">
      <t>チュウ</t>
    </rPh>
    <rPh sb="36" eb="42">
      <t>キョウテイテイケツナイヨウ</t>
    </rPh>
    <rPh sb="43" eb="45">
      <t>ハキ</t>
    </rPh>
    <phoneticPr fontId="2"/>
  </si>
  <si>
    <t>申請工事により得られる財産について、国が定める財産処分制限期間前に協定締結内容の破棄を予定している。</t>
    <rPh sb="0" eb="2">
      <t>シンセイ</t>
    </rPh>
    <rPh sb="2" eb="4">
      <t>コウジ</t>
    </rPh>
    <rPh sb="7" eb="8">
      <t>エ</t>
    </rPh>
    <rPh sb="11" eb="13">
      <t>ザイサン</t>
    </rPh>
    <rPh sb="18" eb="19">
      <t>クニ</t>
    </rPh>
    <rPh sb="20" eb="21">
      <t>サダ</t>
    </rPh>
    <rPh sb="23" eb="25">
      <t>ザイサン</t>
    </rPh>
    <rPh sb="25" eb="27">
      <t>ショブン</t>
    </rPh>
    <rPh sb="27" eb="29">
      <t>セイゲン</t>
    </rPh>
    <rPh sb="29" eb="31">
      <t>キカン</t>
    </rPh>
    <rPh sb="31" eb="32">
      <t>マエ</t>
    </rPh>
    <rPh sb="33" eb="35">
      <t>キョウテイ</t>
    </rPh>
    <rPh sb="35" eb="37">
      <t>テイケツ</t>
    </rPh>
    <rPh sb="37" eb="39">
      <t>ナイヨウ</t>
    </rPh>
    <rPh sb="40" eb="42">
      <t>ハキ</t>
    </rPh>
    <rPh sb="43" eb="45">
      <t>ヨテイ</t>
    </rPh>
    <phoneticPr fontId="2"/>
  </si>
  <si>
    <t xml:space="preserve"> </t>
    <phoneticPr fontId="2"/>
  </si>
  <si>
    <t>施設名</t>
    <rPh sb="0" eb="2">
      <t>シセツ</t>
    </rPh>
    <phoneticPr fontId="2"/>
  </si>
  <si>
    <t>連絡先</t>
  </si>
  <si>
    <t>前提項目</t>
    <rPh sb="0" eb="2">
      <t>ゼンテイ</t>
    </rPh>
    <rPh sb="2" eb="4">
      <t>コウモク</t>
    </rPh>
    <phoneticPr fontId="2"/>
  </si>
  <si>
    <t>（２）申請工事発注予定先の選定方法について</t>
    <rPh sb="3" eb="5">
      <t>シンセイ</t>
    </rPh>
    <rPh sb="5" eb="7">
      <t>コウジ</t>
    </rPh>
    <rPh sb="7" eb="9">
      <t>ハッチュウ</t>
    </rPh>
    <rPh sb="9" eb="11">
      <t>ヨテイ</t>
    </rPh>
    <rPh sb="11" eb="12">
      <t>サキ</t>
    </rPh>
    <rPh sb="13" eb="15">
      <t>センテイ</t>
    </rPh>
    <rPh sb="15" eb="17">
      <t>ホウホウ</t>
    </rPh>
    <phoneticPr fontId="2"/>
  </si>
  <si>
    <t>申請整備工事発注予定先の選定方法について以下の選択肢より回答してください。</t>
    <rPh sb="0" eb="2">
      <t>シンセイ</t>
    </rPh>
    <rPh sb="2" eb="4">
      <t>セイビ</t>
    </rPh>
    <rPh sb="4" eb="6">
      <t>コウジ</t>
    </rPh>
    <rPh sb="6" eb="11">
      <t>ハッチュウヨテイサキ</t>
    </rPh>
    <rPh sb="12" eb="14">
      <t>センテイ</t>
    </rPh>
    <rPh sb="14" eb="16">
      <t>ホウホウ</t>
    </rPh>
    <rPh sb="20" eb="22">
      <t>イカ</t>
    </rPh>
    <rPh sb="23" eb="26">
      <t>センタクシ</t>
    </rPh>
    <rPh sb="28" eb="30">
      <t>カイトウ</t>
    </rPh>
    <phoneticPr fontId="2"/>
  </si>
  <si>
    <t>（３）協定締結期間について</t>
    <rPh sb="3" eb="5">
      <t>キョウテイ</t>
    </rPh>
    <rPh sb="5" eb="7">
      <t>テイケツ</t>
    </rPh>
    <rPh sb="7" eb="9">
      <t>キカン</t>
    </rPh>
    <phoneticPr fontId="2"/>
  </si>
  <si>
    <t>（２）申請工事発注予定先の選定方法について</t>
    <rPh sb="3" eb="5">
      <t>シンセイ</t>
    </rPh>
    <rPh sb="5" eb="7">
      <t>コウジ</t>
    </rPh>
    <rPh sb="7" eb="12">
      <t>ハッチュウヨテイサキ</t>
    </rPh>
    <rPh sb="13" eb="15">
      <t>センテイ</t>
    </rPh>
    <rPh sb="15" eb="17">
      <t>ホウホウ</t>
    </rPh>
    <phoneticPr fontId="2"/>
  </si>
  <si>
    <t>（２）申請工事発注予定先の選定方法について</t>
    <phoneticPr fontId="2"/>
  </si>
  <si>
    <t>（作成要領）</t>
    <rPh sb="1" eb="3">
      <t>サクセイ</t>
    </rPh>
    <rPh sb="3" eb="5">
      <t>ヨウリョウ</t>
    </rPh>
    <phoneticPr fontId="3"/>
  </si>
  <si>
    <t xml:space="preserve"> </t>
    <phoneticPr fontId="2"/>
  </si>
  <si>
    <t>保管予定箱数</t>
    <rPh sb="0" eb="2">
      <t>ホカン</t>
    </rPh>
    <rPh sb="2" eb="4">
      <t>ヨテイ</t>
    </rPh>
    <rPh sb="4" eb="6">
      <t>ハコスウ</t>
    </rPh>
    <phoneticPr fontId="2"/>
  </si>
  <si>
    <t>積載方法</t>
    <rPh sb="0" eb="2">
      <t>セキサイ</t>
    </rPh>
    <rPh sb="2" eb="4">
      <t>ホウホウ</t>
    </rPh>
    <phoneticPr fontId="2"/>
  </si>
  <si>
    <t>個</t>
    <rPh sb="0" eb="1">
      <t>コ</t>
    </rPh>
    <phoneticPr fontId="2"/>
  </si>
  <si>
    <t>段</t>
    <rPh sb="0" eb="1">
      <t>ダン</t>
    </rPh>
    <phoneticPr fontId="2"/>
  </si>
  <si>
    <t>保管箱体積</t>
    <rPh sb="0" eb="2">
      <t>ホカン</t>
    </rPh>
    <rPh sb="2" eb="3">
      <t>バコ</t>
    </rPh>
    <rPh sb="3" eb="5">
      <t>タイセキ</t>
    </rPh>
    <phoneticPr fontId="2"/>
  </si>
  <si>
    <t>高さ</t>
    <rPh sb="0" eb="1">
      <t>タカ</t>
    </rPh>
    <phoneticPr fontId="2"/>
  </si>
  <si>
    <t>個人防護具保存箱規格</t>
    <rPh sb="0" eb="2">
      <t>コジン</t>
    </rPh>
    <rPh sb="2" eb="4">
      <t>ボウゴ</t>
    </rPh>
    <rPh sb="4" eb="5">
      <t>グ</t>
    </rPh>
    <rPh sb="5" eb="7">
      <t>ホゾン</t>
    </rPh>
    <rPh sb="7" eb="8">
      <t>バコ</t>
    </rPh>
    <rPh sb="8" eb="10">
      <t>キカク</t>
    </rPh>
    <phoneticPr fontId="2"/>
  </si>
  <si>
    <t>計</t>
    <rPh sb="0" eb="1">
      <t>ケイ</t>
    </rPh>
    <phoneticPr fontId="2"/>
  </si>
  <si>
    <t>マスク</t>
    <phoneticPr fontId="2"/>
  </si>
  <si>
    <t>フェイスシールド</t>
  </si>
  <si>
    <t>たて</t>
    <phoneticPr fontId="2"/>
  </si>
  <si>
    <t>よこ</t>
    <phoneticPr fontId="2"/>
  </si>
  <si>
    <t>高さ</t>
    <rPh sb="0" eb="1">
      <t>タカ</t>
    </rPh>
    <phoneticPr fontId="2"/>
  </si>
  <si>
    <t>1箱当たりの面積</t>
    <rPh sb="1" eb="2">
      <t>ハコ</t>
    </rPh>
    <rPh sb="2" eb="3">
      <t>ア</t>
    </rPh>
    <rPh sb="6" eb="8">
      <t>メンセキ</t>
    </rPh>
    <phoneticPr fontId="2"/>
  </si>
  <si>
    <t>計(※）</t>
    <rPh sb="0" eb="1">
      <t>ケイ</t>
    </rPh>
    <phoneticPr fontId="2"/>
  </si>
  <si>
    <t>経　　費　　所　　要　　額　　調　</t>
    <phoneticPr fontId="4"/>
  </si>
  <si>
    <t>＊県の新型コロナウイルス感染症患者物品等配送支援事業で使用した個人防護具を基準としています。</t>
    <rPh sb="1" eb="2">
      <t>ケン</t>
    </rPh>
    <rPh sb="3" eb="5">
      <t>シンガタ</t>
    </rPh>
    <rPh sb="12" eb="15">
      <t>カンセンショウ</t>
    </rPh>
    <rPh sb="15" eb="17">
      <t>カンジャ</t>
    </rPh>
    <rPh sb="17" eb="19">
      <t>ブッピン</t>
    </rPh>
    <rPh sb="19" eb="20">
      <t>トウ</t>
    </rPh>
    <rPh sb="20" eb="22">
      <t>ハイソウ</t>
    </rPh>
    <rPh sb="22" eb="24">
      <t>シエン</t>
    </rPh>
    <rPh sb="24" eb="26">
      <t>ジギョウ</t>
    </rPh>
    <rPh sb="27" eb="29">
      <t>シヨウ</t>
    </rPh>
    <rPh sb="31" eb="33">
      <t>コジン</t>
    </rPh>
    <rPh sb="33" eb="35">
      <t>ボウゴ</t>
    </rPh>
    <rPh sb="35" eb="36">
      <t>グ</t>
    </rPh>
    <rPh sb="37" eb="39">
      <t>キジュン</t>
    </rPh>
    <phoneticPr fontId="2"/>
  </si>
  <si>
    <t>別紙１</t>
    <phoneticPr fontId="4"/>
  </si>
  <si>
    <t>４　経費所要額調</t>
    <phoneticPr fontId="2"/>
  </si>
  <si>
    <t>別紙１のとおり</t>
    <phoneticPr fontId="2"/>
  </si>
  <si>
    <t>６　添付書類</t>
    <phoneticPr fontId="2"/>
  </si>
  <si>
    <t>円</t>
    <rPh sb="0" eb="1">
      <t>エン</t>
    </rPh>
    <phoneticPr fontId="2"/>
  </si>
  <si>
    <t>補助対象経費</t>
    <rPh sb="0" eb="2">
      <t>ホジョ</t>
    </rPh>
    <rPh sb="2" eb="4">
      <t>タイショウ</t>
    </rPh>
    <rPh sb="4" eb="6">
      <t>ケイヒ</t>
    </rPh>
    <phoneticPr fontId="2"/>
  </si>
  <si>
    <t>本工事費用</t>
    <rPh sb="0" eb="1">
      <t>ホン</t>
    </rPh>
    <rPh sb="1" eb="3">
      <t>コウジ</t>
    </rPh>
    <rPh sb="3" eb="5">
      <t>ヒヨウ</t>
    </rPh>
    <phoneticPr fontId="2"/>
  </si>
  <si>
    <t>選定面積</t>
    <rPh sb="0" eb="2">
      <t>センテイ</t>
    </rPh>
    <rPh sb="2" eb="4">
      <t>メンセキ</t>
    </rPh>
    <phoneticPr fontId="2"/>
  </si>
  <si>
    <t>円</t>
    <rPh sb="0" eb="1">
      <t>エン</t>
    </rPh>
    <phoneticPr fontId="2"/>
  </si>
  <si>
    <t>補助基準単価</t>
    <rPh sb="0" eb="2">
      <t>ホジョ</t>
    </rPh>
    <rPh sb="2" eb="4">
      <t>キジュン</t>
    </rPh>
    <rPh sb="4" eb="6">
      <t>タンカ</t>
    </rPh>
    <phoneticPr fontId="2"/>
  </si>
  <si>
    <t>補助基準額</t>
    <rPh sb="0" eb="2">
      <t>ホジョ</t>
    </rPh>
    <rPh sb="2" eb="4">
      <t>キジュン</t>
    </rPh>
    <rPh sb="4" eb="5">
      <t>ガク</t>
    </rPh>
    <phoneticPr fontId="2"/>
  </si>
  <si>
    <t>改修工事</t>
    <rPh sb="0" eb="2">
      <t>カイシュウ</t>
    </rPh>
    <rPh sb="2" eb="4">
      <t>コウジ</t>
    </rPh>
    <phoneticPr fontId="2"/>
  </si>
  <si>
    <t>　本事業の整備種別を以下から選択してください。建築工事の場合は工事種別も併せて選択してください。</t>
    <rPh sb="1" eb="2">
      <t>ホン</t>
    </rPh>
    <rPh sb="2" eb="4">
      <t>ジギョウ</t>
    </rPh>
    <rPh sb="5" eb="7">
      <t>セイビ</t>
    </rPh>
    <rPh sb="7" eb="9">
      <t>シュベツ</t>
    </rPh>
    <rPh sb="10" eb="12">
      <t>イカ</t>
    </rPh>
    <rPh sb="14" eb="16">
      <t>センタク</t>
    </rPh>
    <rPh sb="23" eb="25">
      <t>ケンチク</t>
    </rPh>
    <rPh sb="25" eb="27">
      <t>コウジ</t>
    </rPh>
    <rPh sb="28" eb="30">
      <t>バアイ</t>
    </rPh>
    <rPh sb="31" eb="33">
      <t>コウジ</t>
    </rPh>
    <rPh sb="33" eb="35">
      <t>シュベツ</t>
    </rPh>
    <rPh sb="36" eb="37">
      <t>アワ</t>
    </rPh>
    <rPh sb="39" eb="41">
      <t>センタク</t>
    </rPh>
    <phoneticPr fontId="2"/>
  </si>
  <si>
    <t>寄付金その他収入</t>
  </si>
  <si>
    <t>【作成手順】</t>
    <rPh sb="1" eb="3">
      <t>サクセイ</t>
    </rPh>
    <rPh sb="3" eb="5">
      <t>テジュン</t>
    </rPh>
    <phoneticPr fontId="2"/>
  </si>
  <si>
    <t>・　別紙１　「経費所要額調」</t>
    <rPh sb="2" eb="4">
      <t>ベッシ</t>
    </rPh>
    <rPh sb="7" eb="9">
      <t>ケイヒ</t>
    </rPh>
    <rPh sb="9" eb="11">
      <t>ショヨウ</t>
    </rPh>
    <rPh sb="11" eb="12">
      <t>ガク</t>
    </rPh>
    <rPh sb="12" eb="13">
      <t>シラ</t>
    </rPh>
    <phoneticPr fontId="2"/>
  </si>
  <si>
    <t>・　別紙３　「歳入歳出予算書抄本」</t>
    <rPh sb="2" eb="4">
      <t>ベッシ</t>
    </rPh>
    <rPh sb="7" eb="9">
      <t>サイニュウ</t>
    </rPh>
    <rPh sb="9" eb="11">
      <t>サイシュツ</t>
    </rPh>
    <rPh sb="11" eb="13">
      <t>ヨサン</t>
    </rPh>
    <rPh sb="13" eb="14">
      <t>ショ</t>
    </rPh>
    <rPh sb="14" eb="16">
      <t>ショウホン</t>
    </rPh>
    <phoneticPr fontId="2"/>
  </si>
  <si>
    <t>・　補助対象区域の工事設計図</t>
    <rPh sb="2" eb="4">
      <t>ホジョ</t>
    </rPh>
    <rPh sb="4" eb="6">
      <t>タイショウ</t>
    </rPh>
    <rPh sb="6" eb="8">
      <t>クイキ</t>
    </rPh>
    <rPh sb="9" eb="11">
      <t>コウジ</t>
    </rPh>
    <rPh sb="11" eb="14">
      <t>セッケイズ</t>
    </rPh>
    <phoneticPr fontId="2"/>
  </si>
  <si>
    <t>・　役員等氏名一覧表（第１号様式付表）</t>
    <phoneticPr fontId="2"/>
  </si>
  <si>
    <t>４　書類の提出</t>
    <rPh sb="2" eb="4">
      <t>ショルイ</t>
    </rPh>
    <rPh sb="5" eb="7">
      <t>テイシュツ</t>
    </rPh>
    <phoneticPr fontId="2"/>
  </si>
  <si>
    <t xml:space="preserve">連絡先
</t>
    <rPh sb="0" eb="3">
      <t>レンラクサキ</t>
    </rPh>
    <phoneticPr fontId="2"/>
  </si>
  <si>
    <t xml:space="preserve">新興感染症対応力強化事業 
（協定締結医療機関施設整備事業）
</t>
    <phoneticPr fontId="2"/>
  </si>
  <si>
    <t>５　歳入歳出予算書抄本</t>
    <phoneticPr fontId="2"/>
  </si>
  <si>
    <t>令和６年度神奈川県協定締結医療機関施設整備費補助金交付申請書</t>
    <rPh sb="0" eb="2">
      <t>レイワ</t>
    </rPh>
    <rPh sb="25" eb="27">
      <t>コウフ</t>
    </rPh>
    <rPh sb="27" eb="30">
      <t>シンセイショ</t>
    </rPh>
    <phoneticPr fontId="2"/>
  </si>
  <si>
    <t>　別紙３</t>
    <phoneticPr fontId="2"/>
  </si>
  <si>
    <t>　エクセル内「基礎情報入力シート」に入力してください。</t>
    <rPh sb="5" eb="6">
      <t>ナイ</t>
    </rPh>
    <rPh sb="7" eb="9">
      <t>キソ</t>
    </rPh>
    <rPh sb="9" eb="11">
      <t>ジョウホウ</t>
    </rPh>
    <rPh sb="11" eb="13">
      <t>ニュウリョク</t>
    </rPh>
    <rPh sb="18" eb="20">
      <t>ニュウリョク</t>
    </rPh>
    <phoneticPr fontId="2"/>
  </si>
  <si>
    <t>※事務担当者氏名ではありません。
※役職名から入力してください。</t>
    <rPh sb="18" eb="21">
      <t>ヤクショクメイ</t>
    </rPh>
    <rPh sb="23" eb="25">
      <t>ニュウリョク</t>
    </rPh>
    <phoneticPr fontId="2"/>
  </si>
  <si>
    <t>法人又は
個人の
情報</t>
    <rPh sb="0" eb="2">
      <t>ホウジン</t>
    </rPh>
    <rPh sb="2" eb="3">
      <t>マタ</t>
    </rPh>
    <rPh sb="5" eb="7">
      <t>コジン</t>
    </rPh>
    <rPh sb="9" eb="11">
      <t>ジョウホウ</t>
    </rPh>
    <phoneticPr fontId="2"/>
  </si>
  <si>
    <t>100％同一の資本に属するグループ企業</t>
    <rPh sb="17" eb="19">
      <t>キギョウ</t>
    </rPh>
    <phoneticPr fontId="2"/>
  </si>
  <si>
    <t>＊２を選択した場合は補助対象外となります。</t>
    <rPh sb="3" eb="5">
      <t>センタク</t>
    </rPh>
    <rPh sb="7" eb="9">
      <t>バアイ</t>
    </rPh>
    <rPh sb="10" eb="12">
      <t>ホジョ</t>
    </rPh>
    <rPh sb="12" eb="14">
      <t>タイショウ</t>
    </rPh>
    <rPh sb="14" eb="15">
      <t>ガイ</t>
    </rPh>
    <phoneticPr fontId="2"/>
  </si>
  <si>
    <t>＊２を選択した場合、申請内容によっては財産処分制限期間の残年数に応じた補助額の返還が必要になります。</t>
    <rPh sb="3" eb="5">
      <t>センタク</t>
    </rPh>
    <rPh sb="7" eb="9">
      <t>バアイ</t>
    </rPh>
    <rPh sb="10" eb="12">
      <t>シンセイ</t>
    </rPh>
    <rPh sb="12" eb="14">
      <t>ナイヨウ</t>
    </rPh>
    <rPh sb="19" eb="21">
      <t>ザイサン</t>
    </rPh>
    <rPh sb="21" eb="23">
      <t>ショブン</t>
    </rPh>
    <rPh sb="23" eb="25">
      <t>セイゲン</t>
    </rPh>
    <rPh sb="25" eb="27">
      <t>キカン</t>
    </rPh>
    <rPh sb="28" eb="29">
      <t>ザン</t>
    </rPh>
    <rPh sb="29" eb="31">
      <t>ネンスウ</t>
    </rPh>
    <rPh sb="32" eb="33">
      <t>オウ</t>
    </rPh>
    <rPh sb="35" eb="37">
      <t>ホジョ</t>
    </rPh>
    <rPh sb="37" eb="38">
      <t>ガク</t>
    </rPh>
    <rPh sb="39" eb="41">
      <t>ヘンカン</t>
    </rPh>
    <rPh sb="42" eb="44">
      <t>ヒツヨウ</t>
    </rPh>
    <phoneticPr fontId="2"/>
  </si>
  <si>
    <t>１　整備工事について</t>
    <rPh sb="2" eb="4">
      <t>セイビ</t>
    </rPh>
    <rPh sb="4" eb="6">
      <t>コウジ</t>
    </rPh>
    <phoneticPr fontId="2"/>
  </si>
  <si>
    <t>＊令和６年度中に完了する整備事業に補助を行います。</t>
    <rPh sb="1" eb="3">
      <t>レイワ</t>
    </rPh>
    <rPh sb="4" eb="5">
      <t>ネン</t>
    </rPh>
    <rPh sb="5" eb="6">
      <t>ド</t>
    </rPh>
    <rPh sb="6" eb="7">
      <t>チュウ</t>
    </rPh>
    <rPh sb="8" eb="10">
      <t>カンリョウ</t>
    </rPh>
    <rPh sb="12" eb="14">
      <t>セイビ</t>
    </rPh>
    <rPh sb="14" eb="16">
      <t>ジギョウ</t>
    </rPh>
    <rPh sb="17" eb="19">
      <t>ホジョ</t>
    </rPh>
    <rPh sb="20" eb="21">
      <t>オコナ</t>
    </rPh>
    <phoneticPr fontId="2"/>
  </si>
  <si>
    <t>100％同一の資本に属するグループ企業</t>
    <phoneticPr fontId="2"/>
  </si>
  <si>
    <t>（４）（２）で２を選択した医療機関は以下の選択肢より回答してください。</t>
    <rPh sb="9" eb="11">
      <t>センタク</t>
    </rPh>
    <rPh sb="13" eb="15">
      <t>イリョウ</t>
    </rPh>
    <rPh sb="15" eb="17">
      <t>キカン</t>
    </rPh>
    <rPh sb="18" eb="20">
      <t>イカ</t>
    </rPh>
    <rPh sb="21" eb="24">
      <t>センタクシ</t>
    </rPh>
    <rPh sb="26" eb="28">
      <t>カイトウ</t>
    </rPh>
    <phoneticPr fontId="2"/>
  </si>
  <si>
    <t>（５）物置等を購入し個人防護具倉庫として使用する医療機関は以下の選択肢より回答してください。（それ以外の申請の場合は記載不要です。）</t>
    <rPh sb="3" eb="5">
      <t>モノオキ</t>
    </rPh>
    <rPh sb="5" eb="6">
      <t>トウ</t>
    </rPh>
    <rPh sb="7" eb="9">
      <t>コウニュウ</t>
    </rPh>
    <rPh sb="10" eb="12">
      <t>コジン</t>
    </rPh>
    <rPh sb="12" eb="14">
      <t>ボウゴ</t>
    </rPh>
    <rPh sb="14" eb="15">
      <t>グ</t>
    </rPh>
    <rPh sb="15" eb="17">
      <t>ソウコ</t>
    </rPh>
    <rPh sb="20" eb="22">
      <t>シヨウ</t>
    </rPh>
    <rPh sb="24" eb="26">
      <t>イリョウ</t>
    </rPh>
    <rPh sb="26" eb="28">
      <t>キカン</t>
    </rPh>
    <rPh sb="29" eb="31">
      <t>イカ</t>
    </rPh>
    <rPh sb="32" eb="35">
      <t>センタクシ</t>
    </rPh>
    <rPh sb="37" eb="39">
      <t>カイトウ</t>
    </rPh>
    <rPh sb="60" eb="62">
      <t>フヨウ</t>
    </rPh>
    <phoneticPr fontId="2"/>
  </si>
  <si>
    <t>個人防護具の備蓄を
要する日数
（２か月分目安）</t>
    <rPh sb="0" eb="2">
      <t>コジン</t>
    </rPh>
    <rPh sb="2" eb="4">
      <t>ボウゴ</t>
    </rPh>
    <rPh sb="4" eb="5">
      <t>グ</t>
    </rPh>
    <rPh sb="6" eb="8">
      <t>ビチク</t>
    </rPh>
    <rPh sb="10" eb="11">
      <t>ヨウ</t>
    </rPh>
    <rPh sb="13" eb="15">
      <t>ニッスウ</t>
    </rPh>
    <rPh sb="19" eb="21">
      <t>ゲツブン</t>
    </rPh>
    <rPh sb="21" eb="23">
      <t>メヤス</t>
    </rPh>
    <phoneticPr fontId="2"/>
  </si>
  <si>
    <t>（２）（１）で記載した各記載項目（想定患者数、医師看護師等の医療従事者数、１日１人当たりの使用数、個人防護具が必要となる日数）の算出根拠を以下に記載してください。</t>
    <rPh sb="7" eb="9">
      <t>キサイ</t>
    </rPh>
    <rPh sb="11" eb="12">
      <t>カク</t>
    </rPh>
    <rPh sb="12" eb="14">
      <t>キサイ</t>
    </rPh>
    <rPh sb="14" eb="16">
      <t>コウモク</t>
    </rPh>
    <rPh sb="17" eb="19">
      <t>ソウテイ</t>
    </rPh>
    <rPh sb="19" eb="21">
      <t>カンジャ</t>
    </rPh>
    <rPh sb="21" eb="22">
      <t>スウ</t>
    </rPh>
    <rPh sb="23" eb="25">
      <t>イシ</t>
    </rPh>
    <rPh sb="25" eb="28">
      <t>カンゴシ</t>
    </rPh>
    <rPh sb="28" eb="29">
      <t>トウ</t>
    </rPh>
    <rPh sb="30" eb="32">
      <t>イリョウ</t>
    </rPh>
    <rPh sb="32" eb="35">
      <t>ジュウジシャ</t>
    </rPh>
    <rPh sb="35" eb="36">
      <t>スウ</t>
    </rPh>
    <rPh sb="38" eb="39">
      <t>ニチ</t>
    </rPh>
    <rPh sb="40" eb="41">
      <t>ニン</t>
    </rPh>
    <rPh sb="41" eb="42">
      <t>ア</t>
    </rPh>
    <rPh sb="45" eb="47">
      <t>シヨウ</t>
    </rPh>
    <rPh sb="47" eb="48">
      <t>スウ</t>
    </rPh>
    <rPh sb="49" eb="51">
      <t>コジン</t>
    </rPh>
    <rPh sb="51" eb="53">
      <t>ボウゴ</t>
    </rPh>
    <rPh sb="53" eb="54">
      <t>グ</t>
    </rPh>
    <rPh sb="55" eb="57">
      <t>ヒツヨウ</t>
    </rPh>
    <rPh sb="60" eb="62">
      <t>ニッスウ</t>
    </rPh>
    <rPh sb="64" eb="66">
      <t>サンシュツ</t>
    </rPh>
    <rPh sb="66" eb="68">
      <t>コンキョ</t>
    </rPh>
    <rPh sb="69" eb="71">
      <t>イカ</t>
    </rPh>
    <rPh sb="72" eb="74">
      <t>キサイ</t>
    </rPh>
    <phoneticPr fontId="2"/>
  </si>
  <si>
    <t>㎤</t>
    <phoneticPr fontId="2"/>
  </si>
  <si>
    <t>開設者</t>
    <rPh sb="0" eb="3">
      <t>カイセツシャ</t>
    </rPh>
    <phoneticPr fontId="2"/>
  </si>
  <si>
    <t>補助基礎額</t>
    <rPh sb="0" eb="2">
      <t>ホジョ</t>
    </rPh>
    <rPh sb="2" eb="4">
      <t>キソ</t>
    </rPh>
    <rPh sb="4" eb="5">
      <t>ガク</t>
    </rPh>
    <phoneticPr fontId="2"/>
  </si>
  <si>
    <t>補助基本額</t>
    <rPh sb="0" eb="2">
      <t>ホジョ</t>
    </rPh>
    <rPh sb="2" eb="4">
      <t>キホン</t>
    </rPh>
    <rPh sb="4" eb="5">
      <t>ガク</t>
    </rPh>
    <phoneticPr fontId="2"/>
  </si>
  <si>
    <t>補助率</t>
    <rPh sb="0" eb="2">
      <t>ホジョ</t>
    </rPh>
    <rPh sb="2" eb="3">
      <t>リツ</t>
    </rPh>
    <phoneticPr fontId="2"/>
  </si>
  <si>
    <t>補助額</t>
    <rPh sb="0" eb="2">
      <t>ホジョ</t>
    </rPh>
    <rPh sb="2" eb="3">
      <t>ガク</t>
    </rPh>
    <phoneticPr fontId="4"/>
  </si>
  <si>
    <t>単価</t>
    <rPh sb="0" eb="2">
      <t>タンカ</t>
    </rPh>
    <phoneticPr fontId="2"/>
  </si>
  <si>
    <t>面積（病室の場合は室数）</t>
    <rPh sb="0" eb="2">
      <t>メンセキ</t>
    </rPh>
    <rPh sb="3" eb="5">
      <t>ビョウシツ</t>
    </rPh>
    <rPh sb="6" eb="8">
      <t>バアイ</t>
    </rPh>
    <rPh sb="9" eb="10">
      <t>シツ</t>
    </rPh>
    <rPh sb="10" eb="11">
      <t>スウ</t>
    </rPh>
    <phoneticPr fontId="2"/>
  </si>
  <si>
    <t>（D)</t>
    <phoneticPr fontId="4"/>
  </si>
  <si>
    <t>円</t>
    <rPh sb="0" eb="1">
      <t>エン</t>
    </rPh>
    <phoneticPr fontId="2"/>
  </si>
  <si>
    <t>室</t>
    <rPh sb="0" eb="1">
      <t>シツ</t>
    </rPh>
    <phoneticPr fontId="2"/>
  </si>
  <si>
    <t>国庫補助所要額</t>
    <rPh sb="0" eb="2">
      <t>コッコ</t>
    </rPh>
    <rPh sb="2" eb="4">
      <t>ホジョ</t>
    </rPh>
    <rPh sb="4" eb="6">
      <t>ショヨウ</t>
    </rPh>
    <rPh sb="6" eb="7">
      <t>ガク</t>
    </rPh>
    <phoneticPr fontId="2"/>
  </si>
  <si>
    <t>経費種別（例：法定福利費）</t>
    <rPh sb="0" eb="2">
      <t>ケイヒ</t>
    </rPh>
    <rPh sb="2" eb="4">
      <t>シュベツ</t>
    </rPh>
    <rPh sb="5" eb="6">
      <t>レイ</t>
    </rPh>
    <rPh sb="7" eb="9">
      <t>ホウテイ</t>
    </rPh>
    <rPh sb="9" eb="11">
      <t>フクリ</t>
    </rPh>
    <rPh sb="11" eb="12">
      <t>ヒ</t>
    </rPh>
    <phoneticPr fontId="2"/>
  </si>
  <si>
    <t>NO.</t>
    <phoneticPr fontId="2"/>
  </si>
  <si>
    <t>合計</t>
    <rPh sb="0" eb="2">
      <t>ゴウケイ</t>
    </rPh>
    <phoneticPr fontId="2"/>
  </si>
  <si>
    <t>経費種別（例：電気設備工事）</t>
    <rPh sb="0" eb="2">
      <t>ケイヒ</t>
    </rPh>
    <rPh sb="2" eb="4">
      <t>シュベツ</t>
    </rPh>
    <rPh sb="5" eb="6">
      <t>レイ</t>
    </rPh>
    <rPh sb="7" eb="9">
      <t>デンキ</t>
    </rPh>
    <rPh sb="9" eb="11">
      <t>セツビ</t>
    </rPh>
    <rPh sb="11" eb="13">
      <t>コウジ</t>
    </rPh>
    <phoneticPr fontId="2"/>
  </si>
  <si>
    <t>㎡</t>
    <phoneticPr fontId="2"/>
  </si>
  <si>
    <t>個人防護具保管に要する面積</t>
    <rPh sb="0" eb="2">
      <t>コジン</t>
    </rPh>
    <rPh sb="2" eb="4">
      <t>ボウゴ</t>
    </rPh>
    <rPh sb="4" eb="5">
      <t>グ</t>
    </rPh>
    <rPh sb="5" eb="7">
      <t>ホカン</t>
    </rPh>
    <rPh sb="8" eb="9">
      <t>ヨウ</t>
    </rPh>
    <rPh sb="11" eb="13">
      <t>メンセキ</t>
    </rPh>
    <phoneticPr fontId="2"/>
  </si>
  <si>
    <t>円</t>
    <rPh sb="0" eb="1">
      <t>エン</t>
    </rPh>
    <phoneticPr fontId="2"/>
  </si>
  <si>
    <t>（12）整備予定期間</t>
    <rPh sb="4" eb="6">
      <t>セイビ</t>
    </rPh>
    <rPh sb="6" eb="8">
      <t>ヨテイ</t>
    </rPh>
    <rPh sb="8" eb="10">
      <t>キカン</t>
    </rPh>
    <phoneticPr fontId="2"/>
  </si>
  <si>
    <t>（７）整備予定期間</t>
    <rPh sb="3" eb="5">
      <t>セイビ</t>
    </rPh>
    <rPh sb="5" eb="7">
      <t>ヨテイ</t>
    </rPh>
    <rPh sb="7" eb="9">
      <t>キカン</t>
    </rPh>
    <phoneticPr fontId="2"/>
  </si>
  <si>
    <t>（３）内示額及び工事費用</t>
    <rPh sb="3" eb="6">
      <t>ナイジガク</t>
    </rPh>
    <rPh sb="6" eb="7">
      <t>オヨ</t>
    </rPh>
    <rPh sb="8" eb="10">
      <t>コウジ</t>
    </rPh>
    <rPh sb="10" eb="12">
      <t>ヒヨウ</t>
    </rPh>
    <phoneticPr fontId="2"/>
  </si>
  <si>
    <t>（４）（３）で記載した補助対象外経費（B)の内訳を以下に回答してください。</t>
    <rPh sb="7" eb="9">
      <t>キサイ</t>
    </rPh>
    <rPh sb="11" eb="13">
      <t>ホジョ</t>
    </rPh>
    <rPh sb="13" eb="15">
      <t>タイショウ</t>
    </rPh>
    <rPh sb="15" eb="16">
      <t>ガイ</t>
    </rPh>
    <rPh sb="16" eb="18">
      <t>ケイヒ</t>
    </rPh>
    <rPh sb="22" eb="24">
      <t>ウチワケ</t>
    </rPh>
    <rPh sb="25" eb="27">
      <t>イカ</t>
    </rPh>
    <rPh sb="28" eb="30">
      <t>カイトウ</t>
    </rPh>
    <phoneticPr fontId="2"/>
  </si>
  <si>
    <t>（６）整備予定期間</t>
    <rPh sb="3" eb="5">
      <t>セイビ</t>
    </rPh>
    <rPh sb="5" eb="7">
      <t>ヨテイ</t>
    </rPh>
    <rPh sb="7" eb="9">
      <t>キカン</t>
    </rPh>
    <phoneticPr fontId="2"/>
  </si>
  <si>
    <t>改築</t>
    <rPh sb="0" eb="2">
      <t>カイチク</t>
    </rPh>
    <phoneticPr fontId="2"/>
  </si>
  <si>
    <t>担当者</t>
    <rPh sb="0" eb="3">
      <t>タントウシャ</t>
    </rPh>
    <phoneticPr fontId="2"/>
  </si>
  <si>
    <t>寄付金その他収入額（D）</t>
    <rPh sb="0" eb="3">
      <t>キフキン</t>
    </rPh>
    <rPh sb="5" eb="6">
      <t>タ</t>
    </rPh>
    <rPh sb="6" eb="8">
      <t>シュウニュウ</t>
    </rPh>
    <rPh sb="8" eb="9">
      <t>ガク</t>
    </rPh>
    <phoneticPr fontId="2"/>
  </si>
  <si>
    <t>病室数（E）</t>
    <rPh sb="0" eb="2">
      <t>ビョウシツ</t>
    </rPh>
    <rPh sb="2" eb="3">
      <t>スウ</t>
    </rPh>
    <phoneticPr fontId="2"/>
  </si>
  <si>
    <t>金額（円）</t>
    <rPh sb="0" eb="2">
      <t>キンガク</t>
    </rPh>
    <rPh sb="3" eb="4">
      <t>エン</t>
    </rPh>
    <phoneticPr fontId="2"/>
  </si>
  <si>
    <t>（５）（４）で記載した補助対象外経費（Ｂ）の内訳を以下に回答してください。</t>
    <rPh sb="7" eb="9">
      <t>キサイ</t>
    </rPh>
    <rPh sb="11" eb="13">
      <t>ホジョ</t>
    </rPh>
    <rPh sb="13" eb="15">
      <t>タイショウ</t>
    </rPh>
    <rPh sb="15" eb="16">
      <t>ガイ</t>
    </rPh>
    <rPh sb="16" eb="18">
      <t>ケイヒ</t>
    </rPh>
    <rPh sb="22" eb="24">
      <t>ウチワケ</t>
    </rPh>
    <rPh sb="25" eb="27">
      <t>イカ</t>
    </rPh>
    <rPh sb="28" eb="30">
      <t>カイトウ</t>
    </rPh>
    <phoneticPr fontId="2"/>
  </si>
  <si>
    <t>（６）（４）で記載した付帯工事費用（Ｃ）の内訳を以下に回答してください。</t>
    <rPh sb="7" eb="9">
      <t>キサイ</t>
    </rPh>
    <rPh sb="11" eb="15">
      <t>フタイコウジ</t>
    </rPh>
    <rPh sb="15" eb="17">
      <t>ヒヨウ</t>
    </rPh>
    <rPh sb="21" eb="23">
      <t>ウチワケ</t>
    </rPh>
    <rPh sb="24" eb="26">
      <t>イカ</t>
    </rPh>
    <rPh sb="27" eb="29">
      <t>カイトウ</t>
    </rPh>
    <phoneticPr fontId="2"/>
  </si>
  <si>
    <t>対象経費支出予定額
（A）-（B）=（F）</t>
    <rPh sb="0" eb="2">
      <t>タイショウ</t>
    </rPh>
    <rPh sb="2" eb="4">
      <t>ケイヒ</t>
    </rPh>
    <rPh sb="4" eb="6">
      <t>シシュツ</t>
    </rPh>
    <rPh sb="6" eb="8">
      <t>ヨテイ</t>
    </rPh>
    <rPh sb="8" eb="9">
      <t>ガク</t>
    </rPh>
    <phoneticPr fontId="2"/>
  </si>
  <si>
    <t>開設者氏名（個人の場合）又は名称（法人の場合）</t>
    <rPh sb="0" eb="3">
      <t>カイセツシャ</t>
    </rPh>
    <phoneticPr fontId="2"/>
  </si>
  <si>
    <t>＊土地に定着させるための工事を伴うなど、建築物として物置等を整備しない限り補助対象となりません。</t>
    <rPh sb="1" eb="3">
      <t>トチ</t>
    </rPh>
    <rPh sb="26" eb="28">
      <t>モノオキ</t>
    </rPh>
    <rPh sb="28" eb="29">
      <t>トウ</t>
    </rPh>
    <phoneticPr fontId="2"/>
  </si>
  <si>
    <t>（10）（８）で記載した付帯工事費用（Ｃ）の内訳を以下に回答してください。</t>
    <rPh sb="8" eb="10">
      <t>キサイ</t>
    </rPh>
    <rPh sb="12" eb="16">
      <t>フタイコウジ</t>
    </rPh>
    <rPh sb="16" eb="18">
      <t>ヒヨウ</t>
    </rPh>
    <rPh sb="22" eb="24">
      <t>ウチワケ</t>
    </rPh>
    <rPh sb="25" eb="27">
      <t>イカ</t>
    </rPh>
    <rPh sb="28" eb="30">
      <t>カイトウ</t>
    </rPh>
    <phoneticPr fontId="2"/>
  </si>
  <si>
    <t>N95</t>
    <phoneticPr fontId="2"/>
  </si>
  <si>
    <t>㎤</t>
    <phoneticPr fontId="2"/>
  </si>
  <si>
    <t>個人防護具
１単位当たりの専有体積</t>
    <rPh sb="0" eb="2">
      <t>コジン</t>
    </rPh>
    <rPh sb="2" eb="4">
      <t>ボウゴ</t>
    </rPh>
    <rPh sb="4" eb="5">
      <t>グ</t>
    </rPh>
    <rPh sb="7" eb="9">
      <t>タンイ</t>
    </rPh>
    <rPh sb="9" eb="10">
      <t>ア</t>
    </rPh>
    <rPh sb="13" eb="15">
      <t>センユウ</t>
    </rPh>
    <rPh sb="15" eb="17">
      <t>タイセキ</t>
    </rPh>
    <phoneticPr fontId="2"/>
  </si>
  <si>
    <t>(基準規格)</t>
    <rPh sb="1" eb="3">
      <t>キジュン</t>
    </rPh>
    <rPh sb="3" eb="5">
      <t>キカク</t>
    </rPh>
    <phoneticPr fontId="2"/>
  </si>
  <si>
    <t>１箱当たりの面積</t>
    <rPh sb="1" eb="2">
      <t>ハコ</t>
    </rPh>
    <rPh sb="2" eb="3">
      <t>ア</t>
    </rPh>
    <rPh sb="6" eb="8">
      <t>メンセキ</t>
    </rPh>
    <phoneticPr fontId="2"/>
  </si>
  <si>
    <t>１箱当たりの体積</t>
    <rPh sb="1" eb="2">
      <t>ハコ</t>
    </rPh>
    <rPh sb="2" eb="3">
      <t>ア</t>
    </rPh>
    <rPh sb="6" eb="8">
      <t>タイセキ</t>
    </rPh>
    <phoneticPr fontId="2"/>
  </si>
  <si>
    <t>１箱当たりの入数</t>
    <rPh sb="1" eb="2">
      <t>ハコ</t>
    </rPh>
    <rPh sb="2" eb="3">
      <t>ア</t>
    </rPh>
    <rPh sb="6" eb="7">
      <t>イ</t>
    </rPh>
    <rPh sb="7" eb="8">
      <t>スウ</t>
    </rPh>
    <phoneticPr fontId="2"/>
  </si>
  <si>
    <t>１営業日の
使用数</t>
    <rPh sb="1" eb="4">
      <t>エイギョウビ</t>
    </rPh>
    <rPh sb="6" eb="8">
      <t>シヨウ</t>
    </rPh>
    <rPh sb="8" eb="9">
      <t>スウ</t>
    </rPh>
    <phoneticPr fontId="2"/>
  </si>
  <si>
    <t>内示額</t>
    <rPh sb="0" eb="3">
      <t>ナイジガク</t>
    </rPh>
    <phoneticPr fontId="2"/>
  </si>
  <si>
    <t>（F)</t>
    <phoneticPr fontId="2"/>
  </si>
  <si>
    <t>(G)</t>
    <phoneticPr fontId="2"/>
  </si>
  <si>
    <t>(I)</t>
    <phoneticPr fontId="2"/>
  </si>
  <si>
    <t>総工事面積
（E)</t>
    <rPh sb="0" eb="1">
      <t>ソウ</t>
    </rPh>
    <rPh sb="1" eb="3">
      <t>コウジ</t>
    </rPh>
    <rPh sb="3" eb="5">
      <t>メンセキ</t>
    </rPh>
    <phoneticPr fontId="2"/>
  </si>
  <si>
    <t>（９）（８）で記載した補助対象外経費（Ｂ)の内訳を以下に回答してください。</t>
    <rPh sb="7" eb="9">
      <t>キサイ</t>
    </rPh>
    <rPh sb="11" eb="13">
      <t>ホジョ</t>
    </rPh>
    <rPh sb="13" eb="15">
      <t>タイショウ</t>
    </rPh>
    <rPh sb="15" eb="16">
      <t>ガイ</t>
    </rPh>
    <rPh sb="16" eb="18">
      <t>ケイヒ</t>
    </rPh>
    <rPh sb="22" eb="24">
      <t>ウチワケ</t>
    </rPh>
    <rPh sb="25" eb="27">
      <t>イカ</t>
    </rPh>
    <rPh sb="28" eb="30">
      <t>カイトウ</t>
    </rPh>
    <phoneticPr fontId="2"/>
  </si>
  <si>
    <t>（７）１（８）で回答した工事面積と（５）で算出した個人防護具保管に要する面積の差が２倍以上ある場合、差が生じている理由を記載してください。</t>
    <rPh sb="8" eb="10">
      <t>カイトウ</t>
    </rPh>
    <rPh sb="12" eb="14">
      <t>コウジ</t>
    </rPh>
    <rPh sb="14" eb="16">
      <t>メンセキ</t>
    </rPh>
    <rPh sb="21" eb="23">
      <t>サンシュツ</t>
    </rPh>
    <rPh sb="25" eb="27">
      <t>コジン</t>
    </rPh>
    <rPh sb="27" eb="29">
      <t>ボウゴ</t>
    </rPh>
    <rPh sb="29" eb="30">
      <t>グ</t>
    </rPh>
    <rPh sb="30" eb="32">
      <t>ホカン</t>
    </rPh>
    <rPh sb="33" eb="34">
      <t>ヨウ</t>
    </rPh>
    <rPh sb="36" eb="38">
      <t>メンセキ</t>
    </rPh>
    <rPh sb="39" eb="40">
      <t>サ</t>
    </rPh>
    <rPh sb="42" eb="43">
      <t>バイ</t>
    </rPh>
    <rPh sb="43" eb="45">
      <t>イジョウ</t>
    </rPh>
    <rPh sb="47" eb="49">
      <t>バアイ</t>
    </rPh>
    <rPh sb="50" eb="51">
      <t>サ</t>
    </rPh>
    <rPh sb="52" eb="53">
      <t>ショウ</t>
    </rPh>
    <rPh sb="57" eb="59">
      <t>リユウ</t>
    </rPh>
    <rPh sb="60" eb="62">
      <t>キサイ</t>
    </rPh>
    <phoneticPr fontId="2"/>
  </si>
  <si>
    <t>「２」を選択した場合はその具体的な内容を記載してください。</t>
    <rPh sb="4" eb="6">
      <t>センタク</t>
    </rPh>
    <rPh sb="8" eb="10">
      <t>バアイ</t>
    </rPh>
    <rPh sb="13" eb="16">
      <t>グタイテキ</t>
    </rPh>
    <rPh sb="17" eb="19">
      <t>ナイヨウ</t>
    </rPh>
    <rPh sb="20" eb="22">
      <t>キサイ</t>
    </rPh>
    <phoneticPr fontId="2"/>
  </si>
  <si>
    <t>対象経費支出
予定額
（A）-（B)=
（F)</t>
    <rPh sb="0" eb="2">
      <t>タイショウ</t>
    </rPh>
    <rPh sb="2" eb="4">
      <t>ケイヒ</t>
    </rPh>
    <rPh sb="4" eb="6">
      <t>シシュツ</t>
    </rPh>
    <rPh sb="7" eb="9">
      <t>ヨテイ</t>
    </rPh>
    <rPh sb="9" eb="10">
      <t>ガク</t>
    </rPh>
    <phoneticPr fontId="2"/>
  </si>
  <si>
    <t>１室あたりの
支出額
（F）÷（E）=
（G）</t>
    <rPh sb="1" eb="2">
      <t>シツ</t>
    </rPh>
    <rPh sb="7" eb="9">
      <t>シシュツ</t>
    </rPh>
    <rPh sb="9" eb="10">
      <t>ガク</t>
    </rPh>
    <phoneticPr fontId="2"/>
  </si>
  <si>
    <t>工事面積１㎡
あたりの支出額
（F）÷（E）=
（G）</t>
    <rPh sb="0" eb="2">
      <t>コウジ</t>
    </rPh>
    <rPh sb="2" eb="4">
      <t>メンセキ</t>
    </rPh>
    <rPh sb="11" eb="13">
      <t>シシュツ</t>
    </rPh>
    <rPh sb="13" eb="14">
      <t>ガク</t>
    </rPh>
    <phoneticPr fontId="2"/>
  </si>
  <si>
    <t>総工事面積
（E）</t>
    <rPh sb="0" eb="1">
      <t>ソウ</t>
    </rPh>
    <rPh sb="1" eb="3">
      <t>コウジ</t>
    </rPh>
    <rPh sb="3" eb="5">
      <t>メンセキ</t>
    </rPh>
    <phoneticPr fontId="2"/>
  </si>
  <si>
    <t>総事業費
（A）</t>
    <rPh sb="0" eb="4">
      <t>ソウジギョウヒ</t>
    </rPh>
    <phoneticPr fontId="2"/>
  </si>
  <si>
    <t>寄付金その他
収入額（D）</t>
    <rPh sb="0" eb="3">
      <t>キフキン</t>
    </rPh>
    <rPh sb="5" eb="6">
      <t>タ</t>
    </rPh>
    <rPh sb="7" eb="9">
      <t>シュウニュウ</t>
    </rPh>
    <rPh sb="9" eb="10">
      <t>ガク</t>
    </rPh>
    <phoneticPr fontId="2"/>
  </si>
  <si>
    <t>寄付金その他
収入額
（D）</t>
    <rPh sb="0" eb="3">
      <t>キフキン</t>
    </rPh>
    <rPh sb="5" eb="6">
      <t>タ</t>
    </rPh>
    <rPh sb="7" eb="9">
      <t>シュウニュウ</t>
    </rPh>
    <rPh sb="9" eb="10">
      <t>ガク</t>
    </rPh>
    <phoneticPr fontId="2"/>
  </si>
  <si>
    <r>
      <t xml:space="preserve"> 神奈川県協定締結医療機関施設整備費補助金</t>
    </r>
    <r>
      <rPr>
        <sz val="12"/>
        <rFont val="ＭＳ 明朝"/>
        <family val="1"/>
        <charset val="128"/>
      </rPr>
      <t>交付要綱第６条第１項の規定に基づき</t>
    </r>
    <phoneticPr fontId="2"/>
  </si>
  <si>
    <r>
      <t>○　エクセルシート内で、</t>
    </r>
    <r>
      <rPr>
        <b/>
        <u/>
        <sz val="12"/>
        <color rgb="FFFF0000"/>
        <rFont val="BIZ UDPゴシック"/>
        <family val="3"/>
        <charset val="128"/>
      </rPr>
      <t>行や列の追加はしない</t>
    </r>
    <r>
      <rPr>
        <sz val="12"/>
        <rFont val="BIZ UDPゴシック"/>
        <family val="3"/>
        <charset val="128"/>
      </rPr>
      <t>でください。</t>
    </r>
    <rPh sb="9" eb="10">
      <t>ナイ</t>
    </rPh>
    <rPh sb="12" eb="13">
      <t>ギョウ</t>
    </rPh>
    <rPh sb="14" eb="15">
      <t>レツ</t>
    </rPh>
    <rPh sb="16" eb="18">
      <t>ツイカ</t>
    </rPh>
    <phoneticPr fontId="2"/>
  </si>
  <si>
    <t>＊ここで入力いただいた情報が、各申請書類に反映します。</t>
    <rPh sb="15" eb="16">
      <t>カク</t>
    </rPh>
    <phoneticPr fontId="2"/>
  </si>
  <si>
    <t>《記載内容》</t>
    <rPh sb="1" eb="3">
      <t>キサイ</t>
    </rPh>
    <rPh sb="3" eb="5">
      <t>ナイヨウ</t>
    </rPh>
    <phoneticPr fontId="2"/>
  </si>
  <si>
    <r>
      <t>　入力項目は以上になります。
　上記【作成手順】により必要事項を入力することで、次の申請書類が作成されますので、</t>
    </r>
    <r>
      <rPr>
        <b/>
        <u/>
        <sz val="12"/>
        <color rgb="FFFF0000"/>
        <rFont val="BIZ UDPゴシック"/>
        <family val="3"/>
        <charset val="128"/>
      </rPr>
      <t>入力内容に不備がないか、それぞれ必ずご確認ください</t>
    </r>
    <r>
      <rPr>
        <sz val="12"/>
        <color theme="1"/>
        <rFont val="BIZ UDPゴシック"/>
        <family val="3"/>
        <charset val="128"/>
      </rPr>
      <t>。</t>
    </r>
    <rPh sb="1" eb="3">
      <t>ニュウリョク</t>
    </rPh>
    <rPh sb="3" eb="5">
      <t>コウモク</t>
    </rPh>
    <rPh sb="6" eb="8">
      <t>イジョウ</t>
    </rPh>
    <rPh sb="16" eb="18">
      <t>ジョウキ</t>
    </rPh>
    <rPh sb="19" eb="21">
      <t>サクセイ</t>
    </rPh>
    <rPh sb="21" eb="23">
      <t>テジュン</t>
    </rPh>
    <rPh sb="27" eb="29">
      <t>ヒツヨウ</t>
    </rPh>
    <rPh sb="29" eb="31">
      <t>ジコウ</t>
    </rPh>
    <rPh sb="32" eb="34">
      <t>ニュウリョク</t>
    </rPh>
    <rPh sb="40" eb="41">
      <t>ツギ</t>
    </rPh>
    <rPh sb="42" eb="44">
      <t>シンセイ</t>
    </rPh>
    <rPh sb="44" eb="46">
      <t>ショルイ</t>
    </rPh>
    <rPh sb="47" eb="49">
      <t>サクセイ</t>
    </rPh>
    <rPh sb="56" eb="58">
      <t>ニュウリョク</t>
    </rPh>
    <rPh sb="58" eb="60">
      <t>ナイヨウ</t>
    </rPh>
    <rPh sb="61" eb="63">
      <t>フビ</t>
    </rPh>
    <rPh sb="72" eb="73">
      <t>カナラ</t>
    </rPh>
    <rPh sb="75" eb="77">
      <t>カクニン</t>
    </rPh>
    <phoneticPr fontId="2"/>
  </si>
  <si>
    <t>【添付資料】</t>
    <rPh sb="1" eb="3">
      <t>テンプ</t>
    </rPh>
    <rPh sb="3" eb="5">
      <t>シリョウ</t>
    </rPh>
    <phoneticPr fontId="2"/>
  </si>
  <si>
    <r>
      <t>　このエクセルファイルの他に、申請様式を補完するものとして、</t>
    </r>
    <r>
      <rPr>
        <b/>
        <u/>
        <sz val="12"/>
        <color rgb="FFFF0000"/>
        <rFont val="BIZ UDPゴシック"/>
        <family val="3"/>
        <charset val="128"/>
      </rPr>
      <t>次の資料を提出</t>
    </r>
    <r>
      <rPr>
        <sz val="12"/>
        <rFont val="BIZ UDPゴシック"/>
        <family val="3"/>
        <charset val="128"/>
      </rPr>
      <t>していただく必要があります</t>
    </r>
    <r>
      <rPr>
        <sz val="12"/>
        <color theme="1"/>
        <rFont val="BIZ UDPゴシック"/>
        <family val="3"/>
        <charset val="128"/>
      </rPr>
      <t>。</t>
    </r>
    <rPh sb="12" eb="13">
      <t>ホカ</t>
    </rPh>
    <rPh sb="15" eb="17">
      <t>シンセイ</t>
    </rPh>
    <rPh sb="17" eb="19">
      <t>ヨウシキ</t>
    </rPh>
    <rPh sb="20" eb="22">
      <t>ホカン</t>
    </rPh>
    <rPh sb="30" eb="31">
      <t>ツギ</t>
    </rPh>
    <rPh sb="32" eb="34">
      <t>シリョウ</t>
    </rPh>
    <rPh sb="35" eb="37">
      <t>テイシュツ</t>
    </rPh>
    <rPh sb="43" eb="45">
      <t>ヒツヨウ</t>
    </rPh>
    <phoneticPr fontId="2"/>
  </si>
  <si>
    <r>
      <t xml:space="preserve">医療機関コード
</t>
    </r>
    <r>
      <rPr>
        <sz val="6"/>
        <color theme="1"/>
        <rFont val="BIZ UDPゴシック"/>
        <family val="3"/>
        <charset val="128"/>
      </rPr>
      <t>14から始まる10桁の医療機関コードを記載してください。</t>
    </r>
    <phoneticPr fontId="2"/>
  </si>
  <si>
    <r>
      <t xml:space="preserve">メールアドレス
</t>
    </r>
    <r>
      <rPr>
        <sz val="7"/>
        <color theme="1"/>
        <rFont val="BIZ UDPゴシック"/>
        <family val="3"/>
        <charset val="128"/>
      </rPr>
      <t>（メールの見逃しを防ぐため、組織のメールアドレスを記載してください。）</t>
    </r>
    <phoneticPr fontId="2"/>
  </si>
  <si>
    <r>
      <t>※申請書類の内容確認などで連絡することがあります。
　</t>
    </r>
    <r>
      <rPr>
        <sz val="10"/>
        <color theme="1"/>
        <rFont val="BIZ UDPゴシック"/>
        <family val="3"/>
        <charset val="128"/>
      </rPr>
      <t>書類の作成者など、申請内容の確認ができる方の連絡先を記載してください。</t>
    </r>
    <rPh sb="1" eb="3">
      <t>シンセイ</t>
    </rPh>
    <rPh sb="3" eb="5">
      <t>ショルイ</t>
    </rPh>
    <rPh sb="6" eb="8">
      <t>ナイヨウ</t>
    </rPh>
    <rPh sb="8" eb="10">
      <t>カクニン</t>
    </rPh>
    <rPh sb="13" eb="15">
      <t>レンラク</t>
    </rPh>
    <rPh sb="27" eb="29">
      <t>ショルイ</t>
    </rPh>
    <rPh sb="30" eb="32">
      <t>サクセイ</t>
    </rPh>
    <rPh sb="32" eb="33">
      <t>シャ</t>
    </rPh>
    <rPh sb="36" eb="38">
      <t>シンセイ</t>
    </rPh>
    <rPh sb="38" eb="40">
      <t>ナイヨウ</t>
    </rPh>
    <rPh sb="41" eb="43">
      <t>カクニン</t>
    </rPh>
    <rPh sb="47" eb="48">
      <t>カタ</t>
    </rPh>
    <rPh sb="49" eb="52">
      <t>レンラクサキ</t>
    </rPh>
    <rPh sb="53" eb="55">
      <t>キサイ</t>
    </rPh>
    <phoneticPr fontId="2"/>
  </si>
  <si>
    <t>新興感染症発生・まん延時に使用する個人防護具のみ保管する。</t>
    <rPh sb="0" eb="2">
      <t>シンコウ</t>
    </rPh>
    <rPh sb="2" eb="5">
      <t>カンセンショウ</t>
    </rPh>
    <rPh sb="5" eb="7">
      <t>ハッセイ</t>
    </rPh>
    <rPh sb="11" eb="12">
      <t>ジ</t>
    </rPh>
    <rPh sb="13" eb="15">
      <t>シヨウ</t>
    </rPh>
    <rPh sb="17" eb="19">
      <t>コジン</t>
    </rPh>
    <rPh sb="19" eb="21">
      <t>ボウゴ</t>
    </rPh>
    <rPh sb="21" eb="22">
      <t>グ</t>
    </rPh>
    <rPh sb="24" eb="26">
      <t>ホカン</t>
    </rPh>
    <phoneticPr fontId="2"/>
  </si>
  <si>
    <t>１日の
想定患者数</t>
    <rPh sb="1" eb="2">
      <t>ニチ</t>
    </rPh>
    <rPh sb="4" eb="6">
      <t>ソウテイ</t>
    </rPh>
    <rPh sb="6" eb="8">
      <t>カンジャ</t>
    </rPh>
    <rPh sb="8" eb="9">
      <t>スウ</t>
    </rPh>
    <phoneticPr fontId="2"/>
  </si>
  <si>
    <t>＊１以外を選択した場合、県交付要綱第５条に基づき、補助対象経費から利益等相当分の排除を行いますので、別途資料が必要となります。資料については、後日県からご案内します。</t>
    <phoneticPr fontId="2"/>
  </si>
  <si>
    <t>(B)との一致</t>
    <rPh sb="5" eb="7">
      <t>イッチ</t>
    </rPh>
    <phoneticPr fontId="2"/>
  </si>
  <si>
    <t>(C)との一致</t>
    <rPh sb="5" eb="7">
      <t>イッチ</t>
    </rPh>
    <phoneticPr fontId="2"/>
  </si>
  <si>
    <t>　新興感染症発生・まん延時に医療措置協定締結内容を履行するために必要な病室整備事業を補助します。
　その前提のもと、以下に掲げる項目にご回答ください。</t>
    <rPh sb="1" eb="3">
      <t>シンコウ</t>
    </rPh>
    <rPh sb="3" eb="6">
      <t>カンセンショウ</t>
    </rPh>
    <rPh sb="6" eb="8">
      <t>ハッセイ</t>
    </rPh>
    <rPh sb="12" eb="13">
      <t>ジ</t>
    </rPh>
    <rPh sb="14" eb="16">
      <t>イリョウ</t>
    </rPh>
    <rPh sb="16" eb="18">
      <t>ソチ</t>
    </rPh>
    <rPh sb="18" eb="20">
      <t>キョウテイ</t>
    </rPh>
    <rPh sb="20" eb="24">
      <t>テイケツナイヨウ</t>
    </rPh>
    <rPh sb="25" eb="27">
      <t>リコウ</t>
    </rPh>
    <rPh sb="32" eb="34">
      <t>ヒツヨウ</t>
    </rPh>
    <rPh sb="35" eb="37">
      <t>ビョウシツ</t>
    </rPh>
    <rPh sb="37" eb="39">
      <t>セイビ</t>
    </rPh>
    <rPh sb="39" eb="41">
      <t>ジギョウ</t>
    </rPh>
    <rPh sb="42" eb="44">
      <t>ホジョ</t>
    </rPh>
    <rPh sb="52" eb="54">
      <t>ゼンテイ</t>
    </rPh>
    <rPh sb="58" eb="60">
      <t>イカ</t>
    </rPh>
    <rPh sb="61" eb="62">
      <t>カカ</t>
    </rPh>
    <rPh sb="64" eb="66">
      <t>コウモク</t>
    </rPh>
    <rPh sb="68" eb="70">
      <t>カイトウ</t>
    </rPh>
    <phoneticPr fontId="2"/>
  </si>
  <si>
    <t>　本事業の整備種別を以下から選択してください。
　なお、建築工事の場合は工事種別も併せて選択してください。</t>
    <rPh sb="1" eb="2">
      <t>ホン</t>
    </rPh>
    <rPh sb="2" eb="4">
      <t>ジギョウ</t>
    </rPh>
    <rPh sb="5" eb="7">
      <t>セイビ</t>
    </rPh>
    <rPh sb="7" eb="9">
      <t>シュベツ</t>
    </rPh>
    <rPh sb="10" eb="12">
      <t>イカ</t>
    </rPh>
    <rPh sb="14" eb="16">
      <t>センタク</t>
    </rPh>
    <rPh sb="28" eb="30">
      <t>ケンチク</t>
    </rPh>
    <rPh sb="30" eb="32">
      <t>コウジ</t>
    </rPh>
    <rPh sb="33" eb="35">
      <t>バアイ</t>
    </rPh>
    <rPh sb="36" eb="38">
      <t>コウジ</t>
    </rPh>
    <rPh sb="38" eb="40">
      <t>シュベツ</t>
    </rPh>
    <rPh sb="41" eb="42">
      <t>アワ</t>
    </rPh>
    <rPh sb="44" eb="46">
      <t>センタク</t>
    </rPh>
    <phoneticPr fontId="2"/>
  </si>
  <si>
    <t>　当該補助事業の申請理由及び整備内容を、（１）新興感染症発生・まん延時における現状の感染対策に係る不具合から（２）導入後の効果まで具体的かつ詳細に記載してください。</t>
    <rPh sb="1" eb="3">
      <t>トウガイ</t>
    </rPh>
    <rPh sb="3" eb="5">
      <t>ホジョ</t>
    </rPh>
    <rPh sb="5" eb="7">
      <t>ジギョウ</t>
    </rPh>
    <rPh sb="8" eb="10">
      <t>シンセイ</t>
    </rPh>
    <rPh sb="10" eb="12">
      <t>リユウ</t>
    </rPh>
    <rPh sb="12" eb="13">
      <t>オヨ</t>
    </rPh>
    <rPh sb="14" eb="16">
      <t>セイビ</t>
    </rPh>
    <rPh sb="16" eb="18">
      <t>ナイヨウ</t>
    </rPh>
    <rPh sb="23" eb="25">
      <t>シンコウ</t>
    </rPh>
    <rPh sb="25" eb="28">
      <t>カンセンショウ</t>
    </rPh>
    <rPh sb="28" eb="30">
      <t>ハッセイ</t>
    </rPh>
    <rPh sb="34" eb="35">
      <t>ジ</t>
    </rPh>
    <rPh sb="39" eb="41">
      <t>ゲンジョウ</t>
    </rPh>
    <rPh sb="42" eb="44">
      <t>カンセン</t>
    </rPh>
    <rPh sb="44" eb="46">
      <t>タイサク</t>
    </rPh>
    <rPh sb="47" eb="48">
      <t>カカ</t>
    </rPh>
    <rPh sb="49" eb="52">
      <t>フグアイ</t>
    </rPh>
    <rPh sb="57" eb="59">
      <t>ドウニュウ</t>
    </rPh>
    <rPh sb="59" eb="60">
      <t>ゴ</t>
    </rPh>
    <rPh sb="61" eb="63">
      <t>コウカ</t>
    </rPh>
    <rPh sb="65" eb="68">
      <t>グタイテキ</t>
    </rPh>
    <rPh sb="70" eb="72">
      <t>ショウサイ</t>
    </rPh>
    <rPh sb="73" eb="75">
      <t>キサイ</t>
    </rPh>
    <phoneticPr fontId="2"/>
  </si>
  <si>
    <r>
      <t>＊参考として</t>
    </r>
    <r>
      <rPr>
        <u/>
        <sz val="12"/>
        <color rgb="FFFF0000"/>
        <rFont val="BIZ UDPゴシック"/>
        <family val="3"/>
        <charset val="128"/>
      </rPr>
      <t>協定締結病床の配置図等に整備を予定している場所を黄色に塗りつぶすなどして明示し、添付資料として提出</t>
    </r>
    <r>
      <rPr>
        <sz val="12"/>
        <color theme="1"/>
        <rFont val="BIZ UDPゴシック"/>
        <family val="3"/>
        <charset val="128"/>
      </rPr>
      <t>してください。</t>
    </r>
    <rPh sb="6" eb="8">
      <t>キョウテイ</t>
    </rPh>
    <rPh sb="8" eb="10">
      <t>テイケツ</t>
    </rPh>
    <rPh sb="10" eb="12">
      <t>ビョウショウ</t>
    </rPh>
    <rPh sb="18" eb="20">
      <t>セイビ</t>
    </rPh>
    <rPh sb="21" eb="23">
      <t>ヨテイ</t>
    </rPh>
    <rPh sb="27" eb="29">
      <t>バショ</t>
    </rPh>
    <rPh sb="30" eb="32">
      <t>キイロ</t>
    </rPh>
    <rPh sb="33" eb="34">
      <t>ヌ</t>
    </rPh>
    <phoneticPr fontId="2"/>
  </si>
  <si>
    <r>
      <t>＊参考資料として</t>
    </r>
    <r>
      <rPr>
        <u/>
        <sz val="12"/>
        <color rgb="FFFF0000"/>
        <rFont val="BIZ UDPゴシック"/>
        <family val="3"/>
        <charset val="128"/>
      </rPr>
      <t>整備予定場所の現状がわかる写真を提出</t>
    </r>
    <r>
      <rPr>
        <sz val="12"/>
        <rFont val="BIZ UDPゴシック"/>
        <family val="3"/>
        <charset val="128"/>
      </rPr>
      <t>して</t>
    </r>
    <r>
      <rPr>
        <sz val="12"/>
        <color theme="1"/>
        <rFont val="BIZ UDPゴシック"/>
        <family val="3"/>
        <charset val="128"/>
      </rPr>
      <t>ください。</t>
    </r>
    <rPh sb="1" eb="3">
      <t>サンコウ</t>
    </rPh>
    <rPh sb="3" eb="5">
      <t>シリョウ</t>
    </rPh>
    <rPh sb="8" eb="10">
      <t>セイビ</t>
    </rPh>
    <rPh sb="10" eb="12">
      <t>ヨテイ</t>
    </rPh>
    <rPh sb="12" eb="14">
      <t>バショ</t>
    </rPh>
    <rPh sb="15" eb="17">
      <t>ゲンジョウ</t>
    </rPh>
    <rPh sb="21" eb="23">
      <t>シャシン</t>
    </rPh>
    <rPh sb="24" eb="26">
      <t>テイシュツ</t>
    </rPh>
    <phoneticPr fontId="2"/>
  </si>
  <si>
    <r>
      <t>総事業費</t>
    </r>
    <r>
      <rPr>
        <u/>
        <sz val="12"/>
        <color rgb="FFFF0000"/>
        <rFont val="BIZ UDPゴシック"/>
        <family val="3"/>
        <charset val="128"/>
      </rPr>
      <t>の内</t>
    </r>
    <r>
      <rPr>
        <sz val="12"/>
        <color rgb="FFFF0000"/>
        <rFont val="BIZ UDPゴシック"/>
        <family val="3"/>
        <charset val="128"/>
      </rPr>
      <t xml:space="preserve">
</t>
    </r>
    <r>
      <rPr>
        <sz val="12"/>
        <color theme="1"/>
        <rFont val="BIZ UDPゴシック"/>
        <family val="3"/>
        <charset val="128"/>
      </rPr>
      <t>補助対象外経費（B）</t>
    </r>
    <rPh sb="0" eb="4">
      <t>ソウジギョウヒ</t>
    </rPh>
    <rPh sb="5" eb="6">
      <t>ウチ</t>
    </rPh>
    <rPh sb="7" eb="9">
      <t>ホジョ</t>
    </rPh>
    <rPh sb="9" eb="11">
      <t>タイショウ</t>
    </rPh>
    <rPh sb="11" eb="12">
      <t>ガイ</t>
    </rPh>
    <rPh sb="12" eb="14">
      <t>ケイヒ</t>
    </rPh>
    <phoneticPr fontId="2"/>
  </si>
  <si>
    <r>
      <t>総事業費</t>
    </r>
    <r>
      <rPr>
        <b/>
        <u/>
        <sz val="12"/>
        <color rgb="FFFF0000"/>
        <rFont val="BIZ UDPゴシック"/>
        <family val="3"/>
        <charset val="128"/>
      </rPr>
      <t>の内</t>
    </r>
    <r>
      <rPr>
        <sz val="12"/>
        <rFont val="BIZ UDPゴシック"/>
        <family val="3"/>
        <charset val="128"/>
      </rPr>
      <t xml:space="preserve">
付帯工事費用
（C）</t>
    </r>
    <rPh sb="0" eb="1">
      <t>ソウ</t>
    </rPh>
    <rPh sb="1" eb="3">
      <t>ジギョウ</t>
    </rPh>
    <rPh sb="3" eb="4">
      <t>ヒ</t>
    </rPh>
    <rPh sb="5" eb="6">
      <t>ウチ</t>
    </rPh>
    <rPh sb="7" eb="9">
      <t>フタイ</t>
    </rPh>
    <phoneticPr fontId="2"/>
  </si>
  <si>
    <r>
      <t>総事業費</t>
    </r>
    <r>
      <rPr>
        <b/>
        <u/>
        <sz val="12"/>
        <color rgb="FFFF0000"/>
        <rFont val="BIZ UDPゴシック"/>
        <family val="3"/>
        <charset val="128"/>
      </rPr>
      <t>の内</t>
    </r>
    <r>
      <rPr>
        <sz val="12"/>
        <rFont val="BIZ UDPゴシック"/>
        <family val="3"/>
        <charset val="128"/>
      </rPr>
      <t xml:space="preserve">
補助対象外経費（B）</t>
    </r>
    <rPh sb="0" eb="4">
      <t>ソウジギョウヒ</t>
    </rPh>
    <rPh sb="5" eb="6">
      <t>ウチ</t>
    </rPh>
    <rPh sb="7" eb="9">
      <t>ホジョ</t>
    </rPh>
    <rPh sb="9" eb="11">
      <t>タイショウ</t>
    </rPh>
    <rPh sb="11" eb="12">
      <t>ガイ</t>
    </rPh>
    <rPh sb="12" eb="14">
      <t>ケイヒ</t>
    </rPh>
    <phoneticPr fontId="2"/>
  </si>
  <si>
    <t>←不一致の場合、(C)又は(5)の金額に誤りがあると思われるため、再度ご確認お願いします。</t>
    <rPh sb="1" eb="4">
      <t>フイッチ</t>
    </rPh>
    <rPh sb="5" eb="7">
      <t>バアイ</t>
    </rPh>
    <rPh sb="11" eb="12">
      <t>マタ</t>
    </rPh>
    <rPh sb="17" eb="19">
      <t>キンガク</t>
    </rPh>
    <rPh sb="20" eb="21">
      <t>アヤマ</t>
    </rPh>
    <rPh sb="26" eb="27">
      <t>オモ</t>
    </rPh>
    <rPh sb="33" eb="35">
      <t>サイド</t>
    </rPh>
    <rPh sb="36" eb="38">
      <t>カクニン</t>
    </rPh>
    <rPh sb="39" eb="40">
      <t>ネガ</t>
    </rPh>
    <phoneticPr fontId="2"/>
  </si>
  <si>
    <t>←不一致の場合、(B)又は(4)の金額に誤りがあると思われるため、再度ご確認お願いします。</t>
    <rPh sb="1" eb="4">
      <t>フイッチ</t>
    </rPh>
    <rPh sb="5" eb="7">
      <t>バアイ</t>
    </rPh>
    <rPh sb="11" eb="12">
      <t>マタ</t>
    </rPh>
    <rPh sb="17" eb="19">
      <t>キンガク</t>
    </rPh>
    <rPh sb="20" eb="21">
      <t>アヤマ</t>
    </rPh>
    <rPh sb="26" eb="27">
      <t>オモ</t>
    </rPh>
    <rPh sb="33" eb="35">
      <t>サイド</t>
    </rPh>
    <rPh sb="36" eb="38">
      <t>カクニン</t>
    </rPh>
    <rPh sb="39" eb="40">
      <t>ネガ</t>
    </rPh>
    <phoneticPr fontId="2"/>
  </si>
  <si>
    <t>（５）（３）で記載した付帯工事費用（C)の内訳を以下に回答してください。</t>
    <rPh sb="7" eb="9">
      <t>キサイ</t>
    </rPh>
    <rPh sb="11" eb="15">
      <t>フタイコウジ</t>
    </rPh>
    <rPh sb="15" eb="17">
      <t>ヒヨウ</t>
    </rPh>
    <rPh sb="21" eb="23">
      <t>ウチワケ</t>
    </rPh>
    <rPh sb="24" eb="26">
      <t>イカ</t>
    </rPh>
    <rPh sb="27" eb="29">
      <t>カイトウ</t>
    </rPh>
    <phoneticPr fontId="2"/>
  </si>
  <si>
    <t>　新興感染症発生・まん延時に医療措置協定締結内容を履行するために必要な病棟整備事業を補助します。
　その前提のもと、以下に掲げる項目にご回答ください。</t>
    <rPh sb="1" eb="3">
      <t>シンコウ</t>
    </rPh>
    <rPh sb="3" eb="6">
      <t>カンセンショウ</t>
    </rPh>
    <rPh sb="6" eb="8">
      <t>ハッセイ</t>
    </rPh>
    <rPh sb="12" eb="13">
      <t>ジ</t>
    </rPh>
    <rPh sb="14" eb="16">
      <t>イリョウ</t>
    </rPh>
    <rPh sb="16" eb="18">
      <t>ソチ</t>
    </rPh>
    <rPh sb="18" eb="20">
      <t>キョウテイ</t>
    </rPh>
    <rPh sb="20" eb="24">
      <t>テイケツナイヨウ</t>
    </rPh>
    <rPh sb="25" eb="27">
      <t>リコウ</t>
    </rPh>
    <rPh sb="32" eb="34">
      <t>ヒツヨウ</t>
    </rPh>
    <rPh sb="35" eb="37">
      <t>ビョウトウ</t>
    </rPh>
    <rPh sb="37" eb="39">
      <t>セイビ</t>
    </rPh>
    <rPh sb="39" eb="41">
      <t>ジギョウ</t>
    </rPh>
    <rPh sb="42" eb="44">
      <t>ホジョ</t>
    </rPh>
    <rPh sb="52" eb="54">
      <t>ゼンテイ</t>
    </rPh>
    <rPh sb="58" eb="60">
      <t>イカ</t>
    </rPh>
    <rPh sb="61" eb="62">
      <t>カカ</t>
    </rPh>
    <rPh sb="64" eb="66">
      <t>コウモク</t>
    </rPh>
    <rPh sb="68" eb="70">
      <t>カイトウ</t>
    </rPh>
    <phoneticPr fontId="2"/>
  </si>
  <si>
    <t>　新興感染症発生・まん延時に医療措置協定締結内容を履行するために必要な個人防護具保管庫の整備事業を補助します。
　その前提のもと、以下に掲げる項目にご回答ください。</t>
    <rPh sb="1" eb="3">
      <t>シンコウ</t>
    </rPh>
    <rPh sb="3" eb="6">
      <t>カンセンショウ</t>
    </rPh>
    <rPh sb="6" eb="8">
      <t>ハッセイ</t>
    </rPh>
    <rPh sb="12" eb="13">
      <t>ジ</t>
    </rPh>
    <rPh sb="14" eb="16">
      <t>イリョウ</t>
    </rPh>
    <rPh sb="16" eb="18">
      <t>ソチ</t>
    </rPh>
    <rPh sb="18" eb="20">
      <t>キョウテイ</t>
    </rPh>
    <rPh sb="20" eb="24">
      <t>テイケツナイヨウ</t>
    </rPh>
    <rPh sb="25" eb="27">
      <t>リコウ</t>
    </rPh>
    <rPh sb="32" eb="34">
      <t>ヒツヨウ</t>
    </rPh>
    <rPh sb="35" eb="37">
      <t>コジン</t>
    </rPh>
    <rPh sb="37" eb="39">
      <t>ボウゴ</t>
    </rPh>
    <rPh sb="39" eb="40">
      <t>グ</t>
    </rPh>
    <rPh sb="40" eb="43">
      <t>ホカンコ</t>
    </rPh>
    <rPh sb="44" eb="46">
      <t>セイビ</t>
    </rPh>
    <rPh sb="46" eb="48">
      <t>ジギョウ</t>
    </rPh>
    <rPh sb="49" eb="51">
      <t>ホジョ</t>
    </rPh>
    <rPh sb="59" eb="61">
      <t>ゼンテイ</t>
    </rPh>
    <rPh sb="65" eb="67">
      <t>イカ</t>
    </rPh>
    <rPh sb="68" eb="69">
      <t>カカ</t>
    </rPh>
    <rPh sb="71" eb="73">
      <t>コウモク</t>
    </rPh>
    <rPh sb="75" eb="77">
      <t>カイトウ</t>
    </rPh>
    <phoneticPr fontId="2"/>
  </si>
  <si>
    <r>
      <t>医療機関（もしくは開設者）所有の</t>
    </r>
    <r>
      <rPr>
        <sz val="12"/>
        <rFont val="BIZ UDPゴシック"/>
        <family val="3"/>
        <charset val="128"/>
      </rPr>
      <t>土地</t>
    </r>
    <r>
      <rPr>
        <sz val="12"/>
        <color theme="1"/>
        <rFont val="BIZ UDPゴシック"/>
        <family val="3"/>
        <charset val="128"/>
      </rPr>
      <t>に倉庫を新築する。</t>
    </r>
    <rPh sb="0" eb="2">
      <t>イリョウ</t>
    </rPh>
    <rPh sb="2" eb="4">
      <t>キカン</t>
    </rPh>
    <rPh sb="9" eb="12">
      <t>カイセツシャ</t>
    </rPh>
    <rPh sb="13" eb="15">
      <t>ショユウ</t>
    </rPh>
    <rPh sb="16" eb="18">
      <t>トチ</t>
    </rPh>
    <rPh sb="19" eb="21">
      <t>ソウコ</t>
    </rPh>
    <rPh sb="22" eb="24">
      <t>シンチク</t>
    </rPh>
    <phoneticPr fontId="2"/>
  </si>
  <si>
    <t>＊２を選択した場合は、補助対象外になります。</t>
    <rPh sb="3" eb="5">
      <t>センタク</t>
    </rPh>
    <rPh sb="7" eb="9">
      <t>バアイ</t>
    </rPh>
    <rPh sb="11" eb="13">
      <t>ホジョ</t>
    </rPh>
    <rPh sb="13" eb="15">
      <t>タイショウ</t>
    </rPh>
    <rPh sb="15" eb="16">
      <t>ガイ</t>
    </rPh>
    <phoneticPr fontId="2"/>
  </si>
  <si>
    <t>＊「２　その他」を選択した場合は補助対象外になります。</t>
    <rPh sb="6" eb="7">
      <t>タ</t>
    </rPh>
    <rPh sb="9" eb="11">
      <t>センタク</t>
    </rPh>
    <rPh sb="13" eb="15">
      <t>バアイ</t>
    </rPh>
    <rPh sb="16" eb="18">
      <t>ホジョ</t>
    </rPh>
    <rPh sb="18" eb="20">
      <t>タイショウ</t>
    </rPh>
    <rPh sb="20" eb="21">
      <t>ガイ</t>
    </rPh>
    <phoneticPr fontId="2"/>
  </si>
  <si>
    <t>＊「３　その他」を選択した場合は補助対象外になります。</t>
    <rPh sb="6" eb="7">
      <t>タ</t>
    </rPh>
    <rPh sb="9" eb="11">
      <t>センタク</t>
    </rPh>
    <rPh sb="13" eb="15">
      <t>バアイ</t>
    </rPh>
    <rPh sb="16" eb="18">
      <t>ホジョ</t>
    </rPh>
    <rPh sb="18" eb="20">
      <t>タイショウ</t>
    </rPh>
    <rPh sb="20" eb="21">
      <t>ガイ</t>
    </rPh>
    <phoneticPr fontId="2"/>
  </si>
  <si>
    <r>
      <t>＊建築物であるかの判断は当課では行えません。整備内容が建築物であるかについて疑義がある場合は、</t>
    </r>
    <r>
      <rPr>
        <u/>
        <sz val="12"/>
        <color theme="1"/>
        <rFont val="BIZ UDPゴシック"/>
        <family val="3"/>
        <charset val="128"/>
      </rPr>
      <t>整備予定場所における建築基準を所管する特定行政庁に確認</t>
    </r>
    <r>
      <rPr>
        <sz val="12"/>
        <color theme="1"/>
        <rFont val="BIZ UDPゴシック"/>
        <family val="3"/>
        <charset val="128"/>
      </rPr>
      <t>してください。</t>
    </r>
    <rPh sb="1" eb="4">
      <t>ケンチクブツ</t>
    </rPh>
    <rPh sb="9" eb="11">
      <t>ハンダン</t>
    </rPh>
    <rPh sb="12" eb="14">
      <t>トウカ</t>
    </rPh>
    <rPh sb="16" eb="17">
      <t>オコナ</t>
    </rPh>
    <rPh sb="22" eb="24">
      <t>セイビ</t>
    </rPh>
    <rPh sb="24" eb="26">
      <t>ナイヨウ</t>
    </rPh>
    <rPh sb="27" eb="29">
      <t>ケンチク</t>
    </rPh>
    <rPh sb="29" eb="30">
      <t>ブツ</t>
    </rPh>
    <rPh sb="38" eb="40">
      <t>ギギ</t>
    </rPh>
    <rPh sb="43" eb="45">
      <t>バアイ</t>
    </rPh>
    <rPh sb="47" eb="49">
      <t>セイビ</t>
    </rPh>
    <rPh sb="49" eb="51">
      <t>ヨテイ</t>
    </rPh>
    <rPh sb="51" eb="53">
      <t>バショ</t>
    </rPh>
    <rPh sb="57" eb="59">
      <t>ケンチク</t>
    </rPh>
    <rPh sb="59" eb="61">
      <t>キジュン</t>
    </rPh>
    <rPh sb="62" eb="64">
      <t>ショカン</t>
    </rPh>
    <rPh sb="66" eb="68">
      <t>トクテイ</t>
    </rPh>
    <rPh sb="68" eb="71">
      <t>ギョウセイチョウ</t>
    </rPh>
    <rPh sb="72" eb="74">
      <t>カクニン</t>
    </rPh>
    <phoneticPr fontId="2"/>
  </si>
  <si>
    <t>（６）（５）で１を選択した場合、整備する倉庫の土地への定着方法を具体的かつ詳細に以下に記載してください。
（それ以外の申請の場合は記載不要です。）</t>
    <rPh sb="9" eb="11">
      <t>センタク</t>
    </rPh>
    <rPh sb="13" eb="15">
      <t>バアイ</t>
    </rPh>
    <rPh sb="16" eb="18">
      <t>セイビ</t>
    </rPh>
    <rPh sb="20" eb="22">
      <t>ソウコ</t>
    </rPh>
    <rPh sb="23" eb="25">
      <t>トチ</t>
    </rPh>
    <rPh sb="27" eb="29">
      <t>テイチャク</t>
    </rPh>
    <rPh sb="29" eb="31">
      <t>ホウホウ</t>
    </rPh>
    <rPh sb="32" eb="35">
      <t>グタイテキ</t>
    </rPh>
    <rPh sb="37" eb="39">
      <t>ショウサイ</t>
    </rPh>
    <rPh sb="40" eb="42">
      <t>イカ</t>
    </rPh>
    <rPh sb="43" eb="45">
      <t>キサイ</t>
    </rPh>
    <rPh sb="56" eb="58">
      <t>イガイ</t>
    </rPh>
    <rPh sb="59" eb="61">
      <t>シンセイ</t>
    </rPh>
    <rPh sb="62" eb="64">
      <t>バアイ</t>
    </rPh>
    <rPh sb="65" eb="67">
      <t>キサイ</t>
    </rPh>
    <rPh sb="67" eb="69">
      <t>フヨウ</t>
    </rPh>
    <phoneticPr fontId="2"/>
  </si>
  <si>
    <r>
      <t>＊２を選択した場合、</t>
    </r>
    <r>
      <rPr>
        <u/>
        <sz val="12"/>
        <rFont val="BIZ UDPゴシック"/>
        <family val="3"/>
        <charset val="128"/>
      </rPr>
      <t>個別調整が必要</t>
    </r>
    <r>
      <rPr>
        <sz val="12"/>
        <rFont val="BIZ UDPゴシック"/>
        <family val="3"/>
        <charset val="128"/>
      </rPr>
      <t>になります。（工事費全額を補助申請額とすることはできません。補助申請額の算定根拠となる総事業費は、</t>
    </r>
    <r>
      <rPr>
        <u/>
        <sz val="12"/>
        <rFont val="BIZ UDPゴシック"/>
        <family val="3"/>
        <charset val="128"/>
      </rPr>
      <t>全体の工事面積における個人防護具を置く面積の割合で按分</t>
    </r>
    <r>
      <rPr>
        <sz val="12"/>
        <rFont val="BIZ UDPゴシック"/>
        <family val="3"/>
        <charset val="128"/>
      </rPr>
      <t>が必要になります。）</t>
    </r>
    <rPh sb="3" eb="5">
      <t>センタク</t>
    </rPh>
    <rPh sb="7" eb="9">
      <t>バアイ</t>
    </rPh>
    <rPh sb="10" eb="12">
      <t>コベツ</t>
    </rPh>
    <rPh sb="12" eb="14">
      <t>チョウセイ</t>
    </rPh>
    <rPh sb="15" eb="17">
      <t>ヒツヨウ</t>
    </rPh>
    <rPh sb="24" eb="27">
      <t>コウジヒ</t>
    </rPh>
    <rPh sb="27" eb="29">
      <t>ゼンガク</t>
    </rPh>
    <rPh sb="30" eb="32">
      <t>ホジョ</t>
    </rPh>
    <rPh sb="32" eb="34">
      <t>シンセイ</t>
    </rPh>
    <rPh sb="34" eb="35">
      <t>ガク</t>
    </rPh>
    <rPh sb="47" eb="49">
      <t>ホジョ</t>
    </rPh>
    <rPh sb="49" eb="51">
      <t>シンセイ</t>
    </rPh>
    <rPh sb="51" eb="52">
      <t>ガク</t>
    </rPh>
    <rPh sb="53" eb="55">
      <t>サンテイ</t>
    </rPh>
    <rPh sb="55" eb="57">
      <t>コンキョ</t>
    </rPh>
    <rPh sb="60" eb="64">
      <t>ソウジギョウヒ</t>
    </rPh>
    <rPh sb="66" eb="68">
      <t>ゼンタイ</t>
    </rPh>
    <rPh sb="69" eb="71">
      <t>コウジ</t>
    </rPh>
    <rPh sb="71" eb="73">
      <t>メンセキ</t>
    </rPh>
    <rPh sb="77" eb="79">
      <t>コジン</t>
    </rPh>
    <rPh sb="79" eb="81">
      <t>ボウゴ</t>
    </rPh>
    <rPh sb="81" eb="82">
      <t>グ</t>
    </rPh>
    <rPh sb="83" eb="84">
      <t>オ</t>
    </rPh>
    <rPh sb="85" eb="87">
      <t>メンセキ</t>
    </rPh>
    <rPh sb="88" eb="90">
      <t>ワリアイ</t>
    </rPh>
    <rPh sb="91" eb="93">
      <t>アンブン</t>
    </rPh>
    <rPh sb="94" eb="96">
      <t>ヒツヨウ</t>
    </rPh>
    <phoneticPr fontId="2"/>
  </si>
  <si>
    <t>㎥</t>
    <phoneticPr fontId="2"/>
  </si>
  <si>
    <r>
      <t>＊算出された個人防護具数について、</t>
    </r>
    <r>
      <rPr>
        <b/>
        <u/>
        <sz val="12"/>
        <color theme="1"/>
        <rFont val="BIZ UDPゴシック"/>
        <family val="3"/>
        <charset val="128"/>
      </rPr>
      <t>協定締結内容の個人防護具数以上となる場合は協定締結内容の変更が必要</t>
    </r>
    <r>
      <rPr>
        <sz val="12"/>
        <color theme="1"/>
        <rFont val="BIZ UDPゴシック"/>
        <family val="3"/>
        <charset val="128"/>
      </rPr>
      <t>になります。</t>
    </r>
    <rPh sb="1" eb="3">
      <t>サンシュツ</t>
    </rPh>
    <rPh sb="6" eb="8">
      <t>コジン</t>
    </rPh>
    <rPh sb="8" eb="10">
      <t>ボウゴ</t>
    </rPh>
    <rPh sb="10" eb="11">
      <t>グ</t>
    </rPh>
    <rPh sb="11" eb="12">
      <t>スウ</t>
    </rPh>
    <rPh sb="17" eb="19">
      <t>キョウテイ</t>
    </rPh>
    <rPh sb="19" eb="21">
      <t>テイケツ</t>
    </rPh>
    <rPh sb="21" eb="23">
      <t>ナイヨウ</t>
    </rPh>
    <rPh sb="24" eb="26">
      <t>コジン</t>
    </rPh>
    <rPh sb="26" eb="28">
      <t>ボウゴ</t>
    </rPh>
    <rPh sb="28" eb="29">
      <t>グ</t>
    </rPh>
    <rPh sb="29" eb="30">
      <t>スウ</t>
    </rPh>
    <rPh sb="30" eb="32">
      <t>イジョウ</t>
    </rPh>
    <rPh sb="35" eb="37">
      <t>バアイ</t>
    </rPh>
    <rPh sb="38" eb="40">
      <t>キョウテイ</t>
    </rPh>
    <rPh sb="40" eb="42">
      <t>テイケツ</t>
    </rPh>
    <rPh sb="42" eb="44">
      <t>ナイヨウ</t>
    </rPh>
    <rPh sb="45" eb="47">
      <t>ヘンコウ</t>
    </rPh>
    <rPh sb="48" eb="50">
      <t>ヒツヨウ</t>
    </rPh>
    <phoneticPr fontId="2"/>
  </si>
  <si>
    <t>（３）（１）で回答した個人防護具数について、保管箱１個当たりの大きさ（たて・よこ・高さ）、保管予定箱数、何段重ねで保管するか（積載方法）を記載してください。</t>
    <rPh sb="31" eb="32">
      <t>オオ</t>
    </rPh>
    <rPh sb="41" eb="42">
      <t>タカ</t>
    </rPh>
    <rPh sb="63" eb="67">
      <t>セキサイホウホウ</t>
    </rPh>
    <phoneticPr fontId="2"/>
  </si>
  <si>
    <r>
      <t>＊保管予定箱数は、</t>
    </r>
    <r>
      <rPr>
        <u/>
        <sz val="12"/>
        <rFont val="BIZ UDPゴシック"/>
        <family val="3"/>
        <charset val="128"/>
      </rPr>
      <t>（１）で回答した備蓄予定数に応じた箱数</t>
    </r>
    <r>
      <rPr>
        <sz val="12"/>
        <rFont val="BIZ UDPゴシック"/>
        <family val="3"/>
        <charset val="128"/>
      </rPr>
      <t>としてください。申請審査においてはこの点について精査させていただきます。</t>
    </r>
    <rPh sb="1" eb="3">
      <t>ホカン</t>
    </rPh>
    <rPh sb="3" eb="5">
      <t>ヨテイ</t>
    </rPh>
    <rPh sb="5" eb="7">
      <t>ハコスウ</t>
    </rPh>
    <rPh sb="13" eb="15">
      <t>カイトウ</t>
    </rPh>
    <rPh sb="17" eb="19">
      <t>ビチク</t>
    </rPh>
    <rPh sb="19" eb="21">
      <t>ヨテイ</t>
    </rPh>
    <rPh sb="21" eb="22">
      <t>スウ</t>
    </rPh>
    <rPh sb="23" eb="24">
      <t>オウ</t>
    </rPh>
    <rPh sb="26" eb="27">
      <t>ハコ</t>
    </rPh>
    <rPh sb="27" eb="28">
      <t>スウ</t>
    </rPh>
    <rPh sb="36" eb="38">
      <t>シンセイ</t>
    </rPh>
    <rPh sb="38" eb="40">
      <t>シンサ</t>
    </rPh>
    <rPh sb="47" eb="48">
      <t>テン</t>
    </rPh>
    <rPh sb="52" eb="54">
      <t>セイサ</t>
    </rPh>
    <phoneticPr fontId="2"/>
  </si>
  <si>
    <r>
      <t>＊想定備蓄数が現状の</t>
    </r>
    <r>
      <rPr>
        <u/>
        <sz val="12"/>
        <color theme="1"/>
        <rFont val="BIZ UDPゴシック"/>
        <family val="3"/>
        <charset val="128"/>
      </rPr>
      <t>協定締結数よりも多くなる場合は、協定締結内容の変更が必要</t>
    </r>
    <r>
      <rPr>
        <sz val="12"/>
        <color theme="1"/>
        <rFont val="BIZ UDPゴシック"/>
        <family val="3"/>
        <charset val="128"/>
      </rPr>
      <t>になります。</t>
    </r>
    <rPh sb="1" eb="3">
      <t>ソウテイ</t>
    </rPh>
    <rPh sb="3" eb="5">
      <t>ビチク</t>
    </rPh>
    <rPh sb="5" eb="6">
      <t>スウ</t>
    </rPh>
    <rPh sb="7" eb="9">
      <t>ゲンジョウ</t>
    </rPh>
    <rPh sb="10" eb="12">
      <t>キョウテイ</t>
    </rPh>
    <rPh sb="12" eb="14">
      <t>テイケツ</t>
    </rPh>
    <rPh sb="14" eb="15">
      <t>スウ</t>
    </rPh>
    <rPh sb="18" eb="19">
      <t>オオ</t>
    </rPh>
    <rPh sb="22" eb="24">
      <t>バアイ</t>
    </rPh>
    <rPh sb="26" eb="28">
      <t>キョウテイ</t>
    </rPh>
    <rPh sb="28" eb="30">
      <t>テイケツ</t>
    </rPh>
    <rPh sb="30" eb="32">
      <t>ナイヨウ</t>
    </rPh>
    <rPh sb="33" eb="35">
      <t>ヘンコウ</t>
    </rPh>
    <rPh sb="36" eb="38">
      <t>ヒツヨウ</t>
    </rPh>
    <phoneticPr fontId="2"/>
  </si>
  <si>
    <t>（５） 個人防護具保管に要する面積について、（３）で回答した保管箱面積以外の保管庫内の動線等に必要な面積を以下に記載してください。</t>
    <rPh sb="4" eb="6">
      <t>コジン</t>
    </rPh>
    <rPh sb="6" eb="8">
      <t>ボウゴ</t>
    </rPh>
    <rPh sb="8" eb="9">
      <t>グ</t>
    </rPh>
    <rPh sb="9" eb="11">
      <t>ホカン</t>
    </rPh>
    <rPh sb="12" eb="13">
      <t>ヨウ</t>
    </rPh>
    <rPh sb="15" eb="17">
      <t>メンセキ</t>
    </rPh>
    <rPh sb="26" eb="28">
      <t>カイトウ</t>
    </rPh>
    <rPh sb="30" eb="32">
      <t>ホカン</t>
    </rPh>
    <rPh sb="32" eb="33">
      <t>バコ</t>
    </rPh>
    <rPh sb="33" eb="35">
      <t>メンセキ</t>
    </rPh>
    <rPh sb="35" eb="37">
      <t>イガイ</t>
    </rPh>
    <rPh sb="38" eb="41">
      <t>ホカンコ</t>
    </rPh>
    <rPh sb="41" eb="42">
      <t>ナイ</t>
    </rPh>
    <rPh sb="43" eb="45">
      <t>ドウセン</t>
    </rPh>
    <rPh sb="45" eb="46">
      <t>トウ</t>
    </rPh>
    <rPh sb="47" eb="49">
      <t>ヒツヨウ</t>
    </rPh>
    <rPh sb="50" eb="52">
      <t>メンセキ</t>
    </rPh>
    <rPh sb="53" eb="55">
      <t>イカ</t>
    </rPh>
    <rPh sb="56" eb="58">
      <t>キサイ</t>
    </rPh>
    <phoneticPr fontId="2"/>
  </si>
  <si>
    <t>＊動線等に必要な面積は必要最低限の面積を記載してください。（例えば、倉庫全体の床面積の内、保管箱面積以外の面積について動線等に必要な面積にするようなことはできません。）</t>
    <rPh sb="1" eb="3">
      <t>ドウセン</t>
    </rPh>
    <rPh sb="3" eb="4">
      <t>トウ</t>
    </rPh>
    <rPh sb="5" eb="7">
      <t>ヒツヨウ</t>
    </rPh>
    <rPh sb="8" eb="10">
      <t>メンセキ</t>
    </rPh>
    <rPh sb="11" eb="13">
      <t>ヒツヨウ</t>
    </rPh>
    <rPh sb="13" eb="16">
      <t>サイテイゲン</t>
    </rPh>
    <rPh sb="17" eb="19">
      <t>メンセキ</t>
    </rPh>
    <rPh sb="20" eb="22">
      <t>キサイ</t>
    </rPh>
    <rPh sb="30" eb="31">
      <t>タト</t>
    </rPh>
    <rPh sb="34" eb="36">
      <t>ソウコ</t>
    </rPh>
    <rPh sb="36" eb="38">
      <t>ゼンタイ</t>
    </rPh>
    <rPh sb="39" eb="42">
      <t>ユカメンセキ</t>
    </rPh>
    <rPh sb="43" eb="44">
      <t>ウチ</t>
    </rPh>
    <rPh sb="45" eb="47">
      <t>ホカン</t>
    </rPh>
    <rPh sb="47" eb="48">
      <t>バコ</t>
    </rPh>
    <rPh sb="48" eb="50">
      <t>メンセキ</t>
    </rPh>
    <rPh sb="50" eb="52">
      <t>イガイ</t>
    </rPh>
    <rPh sb="53" eb="55">
      <t>メンセキ</t>
    </rPh>
    <rPh sb="59" eb="61">
      <t>ドウセン</t>
    </rPh>
    <rPh sb="61" eb="62">
      <t>トウ</t>
    </rPh>
    <rPh sb="63" eb="65">
      <t>ヒツヨウ</t>
    </rPh>
    <rPh sb="66" eb="68">
      <t>メンセキ</t>
    </rPh>
    <phoneticPr fontId="2"/>
  </si>
  <si>
    <t>（６）（５）で算出した動線等に必要な面積の算出根拠を、想定備蓄数の関係から計算式などを用い、詳細に記載してください。</t>
    <rPh sb="7" eb="9">
      <t>サンシュツ</t>
    </rPh>
    <rPh sb="11" eb="13">
      <t>ドウセン</t>
    </rPh>
    <rPh sb="13" eb="14">
      <t>トウ</t>
    </rPh>
    <rPh sb="15" eb="17">
      <t>ヒツヨウ</t>
    </rPh>
    <rPh sb="18" eb="20">
      <t>メンセキ</t>
    </rPh>
    <rPh sb="21" eb="23">
      <t>サンシュツ</t>
    </rPh>
    <rPh sb="23" eb="25">
      <t>コンキョ</t>
    </rPh>
    <rPh sb="27" eb="29">
      <t>ソウテイ</t>
    </rPh>
    <rPh sb="29" eb="31">
      <t>ビチク</t>
    </rPh>
    <rPh sb="31" eb="32">
      <t>スウ</t>
    </rPh>
    <rPh sb="33" eb="35">
      <t>カンケイ</t>
    </rPh>
    <rPh sb="37" eb="40">
      <t>ケイサンシキ</t>
    </rPh>
    <rPh sb="43" eb="44">
      <t>モチ</t>
    </rPh>
    <rPh sb="46" eb="48">
      <t>ショウサイ</t>
    </rPh>
    <rPh sb="49" eb="51">
      <t>キサイ</t>
    </rPh>
    <phoneticPr fontId="2"/>
  </si>
  <si>
    <t>＊工事面積について、新興感染症発生時・まん延時に使用する個人防護具を保管する用途以外で使用する箇所は、補助対象とすることはできません。</t>
    <rPh sb="1" eb="3">
      <t>コウジ</t>
    </rPh>
    <rPh sb="3" eb="5">
      <t>メンセキ</t>
    </rPh>
    <rPh sb="10" eb="12">
      <t>シンコウ</t>
    </rPh>
    <rPh sb="12" eb="15">
      <t>カンセンショウ</t>
    </rPh>
    <rPh sb="15" eb="17">
      <t>ハッセイ</t>
    </rPh>
    <rPh sb="17" eb="18">
      <t>ジ</t>
    </rPh>
    <rPh sb="22" eb="23">
      <t>ジ</t>
    </rPh>
    <rPh sb="24" eb="26">
      <t>シヨウ</t>
    </rPh>
    <rPh sb="28" eb="30">
      <t>コジン</t>
    </rPh>
    <rPh sb="30" eb="32">
      <t>ボウゴ</t>
    </rPh>
    <rPh sb="32" eb="33">
      <t>グ</t>
    </rPh>
    <rPh sb="34" eb="36">
      <t>ホカン</t>
    </rPh>
    <rPh sb="38" eb="40">
      <t>ヨウト</t>
    </rPh>
    <rPh sb="40" eb="42">
      <t>イガイ</t>
    </rPh>
    <rPh sb="43" eb="45">
      <t>シヨウ</t>
    </rPh>
    <rPh sb="47" eb="49">
      <t>カショ</t>
    </rPh>
    <rPh sb="51" eb="53">
      <t>ホジョ</t>
    </rPh>
    <rPh sb="53" eb="55">
      <t>タイショウ</t>
    </rPh>
    <phoneticPr fontId="2"/>
  </si>
  <si>
    <t>当該補助事業の申請理由及び整備内容を、（１）新興感染症発生・まん延時における現状の感染対策に係る不具合から（２）導入後の効果まで具体的かつ詳細に記載してください。</t>
    <phoneticPr fontId="2"/>
  </si>
  <si>
    <r>
      <t>総事業費</t>
    </r>
    <r>
      <rPr>
        <b/>
        <u/>
        <sz val="12"/>
        <color rgb="FFFF0000"/>
        <rFont val="BIZ UDPゴシック"/>
        <family val="3"/>
        <charset val="128"/>
      </rPr>
      <t>の内</t>
    </r>
    <r>
      <rPr>
        <sz val="12"/>
        <color theme="1"/>
        <rFont val="BIZ UDPゴシック"/>
        <family val="3"/>
        <charset val="128"/>
      </rPr>
      <t xml:space="preserve">
補助対象外経費（B）</t>
    </r>
    <rPh sb="0" eb="4">
      <t>ソウジギョウヒ</t>
    </rPh>
    <rPh sb="5" eb="6">
      <t>ウチ</t>
    </rPh>
    <rPh sb="7" eb="9">
      <t>ホジョ</t>
    </rPh>
    <rPh sb="9" eb="11">
      <t>タイショウ</t>
    </rPh>
    <rPh sb="11" eb="12">
      <t>ガイ</t>
    </rPh>
    <rPh sb="12" eb="14">
      <t>ケイヒ</t>
    </rPh>
    <phoneticPr fontId="2"/>
  </si>
  <si>
    <r>
      <t>総事業費</t>
    </r>
    <r>
      <rPr>
        <b/>
        <u/>
        <sz val="12"/>
        <color rgb="FFFF0000"/>
        <rFont val="BIZ UDPゴシック"/>
        <family val="3"/>
        <charset val="128"/>
      </rPr>
      <t>の内</t>
    </r>
    <r>
      <rPr>
        <sz val="12"/>
        <color theme="1"/>
        <rFont val="BIZ UDPゴシック"/>
        <family val="3"/>
        <charset val="128"/>
      </rPr>
      <t xml:space="preserve">
付帯工事費用（C）</t>
    </r>
    <rPh sb="0" eb="4">
      <t>ソウジギョウヒ</t>
    </rPh>
    <rPh sb="5" eb="6">
      <t>ウチ</t>
    </rPh>
    <rPh sb="7" eb="11">
      <t>フタイコウジ</t>
    </rPh>
    <rPh sb="11" eb="13">
      <t>ヒヨウ</t>
    </rPh>
    <phoneticPr fontId="2"/>
  </si>
  <si>
    <t>＊合計金額は、（８）で記載した付帯工事費用(C)と同額になるようにしてください。</t>
    <rPh sb="1" eb="3">
      <t>ゴウケイ</t>
    </rPh>
    <rPh sb="3" eb="5">
      <t>キンガク</t>
    </rPh>
    <rPh sb="11" eb="13">
      <t>キサイ</t>
    </rPh>
    <rPh sb="15" eb="19">
      <t>フタイコウジ</t>
    </rPh>
    <rPh sb="19" eb="21">
      <t>ヒヨウ</t>
    </rPh>
    <rPh sb="25" eb="27">
      <t>ドウガク</t>
    </rPh>
    <phoneticPr fontId="2"/>
  </si>
  <si>
    <t>＊合計金額は、（８）で記載した補助対象外経費(B)と同額になるようにしてください。</t>
    <rPh sb="1" eb="3">
      <t>ゴウケイ</t>
    </rPh>
    <rPh sb="3" eb="5">
      <t>キンガク</t>
    </rPh>
    <rPh sb="11" eb="13">
      <t>キサイ</t>
    </rPh>
    <rPh sb="15" eb="17">
      <t>ホジョ</t>
    </rPh>
    <rPh sb="17" eb="19">
      <t>タイショウ</t>
    </rPh>
    <rPh sb="19" eb="20">
      <t>ガイ</t>
    </rPh>
    <rPh sb="20" eb="22">
      <t>ケイヒ</t>
    </rPh>
    <rPh sb="26" eb="28">
      <t>ドウガク</t>
    </rPh>
    <phoneticPr fontId="2"/>
  </si>
  <si>
    <t>←不一致の場合、(4)(B)又は(5)の金額に誤りがあると思われるため、再度ご確認お願いします。</t>
    <rPh sb="1" eb="4">
      <t>フイッチ</t>
    </rPh>
    <rPh sb="5" eb="7">
      <t>バアイ</t>
    </rPh>
    <rPh sb="14" eb="15">
      <t>マタ</t>
    </rPh>
    <rPh sb="20" eb="22">
      <t>キンガク</t>
    </rPh>
    <rPh sb="23" eb="24">
      <t>アヤマ</t>
    </rPh>
    <rPh sb="29" eb="30">
      <t>オモ</t>
    </rPh>
    <rPh sb="36" eb="38">
      <t>サイド</t>
    </rPh>
    <rPh sb="39" eb="41">
      <t>カクニン</t>
    </rPh>
    <rPh sb="42" eb="43">
      <t>ネガ</t>
    </rPh>
    <phoneticPr fontId="2"/>
  </si>
  <si>
    <t>←不一致の場合、(4)(C)又は(6)の金額に誤りがあると思われるため、再度ご確認お願いします。</t>
    <rPh sb="1" eb="4">
      <t>フイッチ</t>
    </rPh>
    <rPh sb="5" eb="7">
      <t>バアイ</t>
    </rPh>
    <rPh sb="14" eb="15">
      <t>マタ</t>
    </rPh>
    <rPh sb="20" eb="22">
      <t>キンガク</t>
    </rPh>
    <rPh sb="23" eb="24">
      <t>アヤマ</t>
    </rPh>
    <rPh sb="29" eb="30">
      <t>オモ</t>
    </rPh>
    <rPh sb="36" eb="38">
      <t>サイド</t>
    </rPh>
    <rPh sb="39" eb="41">
      <t>カクニン</t>
    </rPh>
    <rPh sb="42" eb="43">
      <t>ネガ</t>
    </rPh>
    <phoneticPr fontId="2"/>
  </si>
  <si>
    <t>(4)(C)との一致</t>
    <rPh sb="8" eb="10">
      <t>イッチ</t>
    </rPh>
    <phoneticPr fontId="2"/>
  </si>
  <si>
    <t>(4)(B)との一致</t>
    <rPh sb="8" eb="10">
      <t>イッチ</t>
    </rPh>
    <phoneticPr fontId="2"/>
  </si>
  <si>
    <t>（７）棚等の設置費用の申請を予定している医療機関は、その設置方法の詳細を記載してください。（それ以外の申請の場合は記載不要です。）</t>
    <rPh sb="3" eb="4">
      <t>タナ</t>
    </rPh>
    <rPh sb="4" eb="5">
      <t>トウ</t>
    </rPh>
    <rPh sb="6" eb="8">
      <t>セッチ</t>
    </rPh>
    <rPh sb="8" eb="10">
      <t>ヒヨウ</t>
    </rPh>
    <rPh sb="11" eb="13">
      <t>シンセイ</t>
    </rPh>
    <rPh sb="14" eb="16">
      <t>ヨテイ</t>
    </rPh>
    <rPh sb="20" eb="22">
      <t>イリョウ</t>
    </rPh>
    <rPh sb="22" eb="24">
      <t>キカン</t>
    </rPh>
    <rPh sb="28" eb="30">
      <t>セッチ</t>
    </rPh>
    <rPh sb="30" eb="32">
      <t>ホウホウ</t>
    </rPh>
    <rPh sb="33" eb="35">
      <t>ショウサイ</t>
    </rPh>
    <rPh sb="36" eb="38">
      <t>キサイ</t>
    </rPh>
    <rPh sb="59" eb="61">
      <t>フヨウ</t>
    </rPh>
    <phoneticPr fontId="2"/>
  </si>
  <si>
    <r>
      <t>＊</t>
    </r>
    <r>
      <rPr>
        <u/>
        <sz val="12"/>
        <color rgb="FFFF0000"/>
        <rFont val="BIZ UDPゴシック"/>
        <family val="3"/>
        <charset val="128"/>
      </rPr>
      <t>建築工事を伴わず</t>
    </r>
    <r>
      <rPr>
        <sz val="12"/>
        <color theme="1"/>
        <rFont val="BIZ UDPゴシック"/>
        <family val="3"/>
        <charset val="128"/>
      </rPr>
      <t>、</t>
    </r>
    <r>
      <rPr>
        <sz val="12"/>
        <rFont val="BIZ UDPゴシック"/>
        <family val="3"/>
        <charset val="128"/>
      </rPr>
      <t>キャビネットやロッカー等を購入し設置する場合は、補助対象になりません</t>
    </r>
    <r>
      <rPr>
        <sz val="12"/>
        <color theme="1"/>
        <rFont val="BIZ UDPゴシック"/>
        <family val="3"/>
        <charset val="128"/>
      </rPr>
      <t>。
＊棚等を設置する場合は、設置するための</t>
    </r>
    <r>
      <rPr>
        <b/>
        <u/>
        <sz val="12"/>
        <color rgb="FFFF0000"/>
        <rFont val="BIZ UDPゴシック"/>
        <family val="3"/>
        <charset val="128"/>
      </rPr>
      <t>工事を行い</t>
    </r>
    <r>
      <rPr>
        <sz val="12"/>
        <color theme="1"/>
        <rFont val="BIZ UDPゴシック"/>
        <family val="3"/>
        <charset val="128"/>
      </rPr>
      <t>、購入費まで含めた一連の費用が「工事費」として計上できるかを確認してください。</t>
    </r>
    <rPh sb="47" eb="48">
      <t>タナ</t>
    </rPh>
    <rPh sb="48" eb="49">
      <t>トウ</t>
    </rPh>
    <rPh sb="50" eb="52">
      <t>セッチ</t>
    </rPh>
    <rPh sb="54" eb="56">
      <t>バアイ</t>
    </rPh>
    <rPh sb="58" eb="60">
      <t>セッチ</t>
    </rPh>
    <rPh sb="65" eb="67">
      <t>コウジ</t>
    </rPh>
    <rPh sb="68" eb="69">
      <t>オコナ</t>
    </rPh>
    <rPh sb="71" eb="74">
      <t>コウニュウヒ</t>
    </rPh>
    <rPh sb="76" eb="77">
      <t>フク</t>
    </rPh>
    <rPh sb="79" eb="81">
      <t>イチレン</t>
    </rPh>
    <rPh sb="82" eb="84">
      <t>ヒヨウ</t>
    </rPh>
    <rPh sb="86" eb="89">
      <t>コウジヒ</t>
    </rPh>
    <rPh sb="93" eb="95">
      <t>ケイジョウ</t>
    </rPh>
    <rPh sb="100" eb="102">
      <t>カクニン</t>
    </rPh>
    <phoneticPr fontId="2"/>
  </si>
  <si>
    <r>
      <t>＊総工事面積は、</t>
    </r>
    <r>
      <rPr>
        <u/>
        <sz val="12"/>
        <color rgb="FFFF0000"/>
        <rFont val="BIZ UDPゴシック"/>
        <family val="3"/>
        <charset val="128"/>
      </rPr>
      <t>実際に工事を行う箇所の面積</t>
    </r>
    <r>
      <rPr>
        <sz val="12"/>
        <color theme="1"/>
        <rFont val="BIZ UDPゴシック"/>
        <family val="3"/>
        <charset val="128"/>
      </rPr>
      <t>を記載してください。
 （例えばパーテーションの設置であれば、実際にパーテーションが床に接する面積のみが補助対象となります。）</t>
    </r>
    <rPh sb="1" eb="2">
      <t>ソウ</t>
    </rPh>
    <rPh sb="2" eb="4">
      <t>コウジ</t>
    </rPh>
    <rPh sb="4" eb="6">
      <t>メンセキ</t>
    </rPh>
    <rPh sb="8" eb="10">
      <t>ジッサイ</t>
    </rPh>
    <rPh sb="11" eb="13">
      <t>コウジ</t>
    </rPh>
    <rPh sb="14" eb="15">
      <t>オコナ</t>
    </rPh>
    <rPh sb="16" eb="18">
      <t>カショ</t>
    </rPh>
    <rPh sb="19" eb="21">
      <t>メンセキ</t>
    </rPh>
    <rPh sb="22" eb="24">
      <t>キサイ</t>
    </rPh>
    <rPh sb="34" eb="35">
      <t>タト</t>
    </rPh>
    <rPh sb="45" eb="47">
      <t>セッチ</t>
    </rPh>
    <rPh sb="52" eb="54">
      <t>ジッサイ</t>
    </rPh>
    <rPh sb="63" eb="64">
      <t>ユカ</t>
    </rPh>
    <rPh sb="65" eb="66">
      <t>セッ</t>
    </rPh>
    <rPh sb="68" eb="70">
      <t>メンセキ</t>
    </rPh>
    <rPh sb="73" eb="75">
      <t>ホジョ</t>
    </rPh>
    <rPh sb="75" eb="77">
      <t>タイショウ</t>
    </rPh>
    <phoneticPr fontId="2"/>
  </si>
  <si>
    <t>（11）今回の工事により個人防護具保管庫として区画されたスペースに保管予定の品目について、以下から選択してください。</t>
    <rPh sb="4" eb="6">
      <t>コンカイ</t>
    </rPh>
    <rPh sb="7" eb="9">
      <t>コウジ</t>
    </rPh>
    <rPh sb="12" eb="14">
      <t>コジン</t>
    </rPh>
    <rPh sb="14" eb="16">
      <t>ボウゴ</t>
    </rPh>
    <rPh sb="16" eb="17">
      <t>グ</t>
    </rPh>
    <rPh sb="17" eb="20">
      <t>ホカンコ</t>
    </rPh>
    <rPh sb="23" eb="25">
      <t>クカク</t>
    </rPh>
    <rPh sb="33" eb="35">
      <t>ホカン</t>
    </rPh>
    <rPh sb="35" eb="37">
      <t>ヨテイ</t>
    </rPh>
    <rPh sb="38" eb="40">
      <t>ヒンモク</t>
    </rPh>
    <rPh sb="45" eb="47">
      <t>イカ</t>
    </rPh>
    <rPh sb="49" eb="51">
      <t>センタク</t>
    </rPh>
    <phoneticPr fontId="2"/>
  </si>
  <si>
    <t>(H)</t>
    <phoneticPr fontId="2"/>
  </si>
  <si>
    <t>(J)</t>
    <phoneticPr fontId="2"/>
  </si>
  <si>
    <t>(K)</t>
    <phoneticPr fontId="2"/>
  </si>
  <si>
    <t>(L)</t>
    <phoneticPr fontId="2"/>
  </si>
  <si>
    <t>・　第１号様式「令和６年度神奈川県協定締結医療機関施設整備費補助金
 交付申請書」</t>
    <rPh sb="2" eb="3">
      <t>ダイ</t>
    </rPh>
    <rPh sb="4" eb="5">
      <t>ゴウ</t>
    </rPh>
    <rPh sb="5" eb="7">
      <t>ヨウシキ</t>
    </rPh>
    <phoneticPr fontId="2"/>
  </si>
  <si>
    <t>１　「基礎情報入力シート」の入力＜黄色のシート＞</t>
    <rPh sb="3" eb="5">
      <t>キソ</t>
    </rPh>
    <rPh sb="5" eb="7">
      <t>ジョウホウ</t>
    </rPh>
    <rPh sb="7" eb="9">
      <t>ニュウリョク</t>
    </rPh>
    <rPh sb="14" eb="16">
      <t>ニュウリョク</t>
    </rPh>
    <rPh sb="17" eb="19">
      <t>キイロ</t>
    </rPh>
    <phoneticPr fontId="2"/>
  </si>
  <si>
    <t>２　「確認書」の入力＜オレンジ色のシート＞</t>
    <rPh sb="3" eb="5">
      <t>カクニン</t>
    </rPh>
    <rPh sb="5" eb="6">
      <t>ショ</t>
    </rPh>
    <rPh sb="8" eb="10">
      <t>ニュウリョク</t>
    </rPh>
    <rPh sb="15" eb="16">
      <t>イロ</t>
    </rPh>
    <phoneticPr fontId="2"/>
  </si>
  <si>
    <r>
      <t>　申請整備ごとの事業計画書に、必要事項を入力してください。
　黄色セル以外のセルに、</t>
    </r>
    <r>
      <rPr>
        <b/>
        <u/>
        <sz val="12"/>
        <color rgb="FFFF0000"/>
        <rFont val="BIZ UDPゴシック"/>
        <family val="3"/>
        <charset val="128"/>
      </rPr>
      <t>１、２で入力した情報が正しく反映されているか確認</t>
    </r>
    <r>
      <rPr>
        <sz val="12"/>
        <color theme="1"/>
        <rFont val="BIZ UDPゴシック"/>
        <family val="3"/>
        <charset val="128"/>
      </rPr>
      <t>してください。</t>
    </r>
    <rPh sb="1" eb="3">
      <t>シンセイ</t>
    </rPh>
    <rPh sb="3" eb="5">
      <t>セイビ</t>
    </rPh>
    <rPh sb="8" eb="10">
      <t>ジギョウ</t>
    </rPh>
    <rPh sb="10" eb="13">
      <t>ケイカクショ</t>
    </rPh>
    <rPh sb="15" eb="17">
      <t>ヒツヨウ</t>
    </rPh>
    <rPh sb="17" eb="19">
      <t>ジコウ</t>
    </rPh>
    <rPh sb="20" eb="22">
      <t>ニュウリョク</t>
    </rPh>
    <rPh sb="31" eb="33">
      <t>キイロ</t>
    </rPh>
    <rPh sb="35" eb="37">
      <t>イガイ</t>
    </rPh>
    <rPh sb="46" eb="48">
      <t>ニュウリョク</t>
    </rPh>
    <rPh sb="50" eb="52">
      <t>ジョウホウ</t>
    </rPh>
    <rPh sb="53" eb="54">
      <t>タダ</t>
    </rPh>
    <rPh sb="56" eb="58">
      <t>ハンエイ</t>
    </rPh>
    <rPh sb="64" eb="66">
      <t>カクニン</t>
    </rPh>
    <phoneticPr fontId="2"/>
  </si>
  <si>
    <t>＊審査において重要な情報になりますので、入力が必要なセルに記載もれがないようにしてください。</t>
    <rPh sb="1" eb="3">
      <t>シンサ</t>
    </rPh>
    <rPh sb="7" eb="9">
      <t>ジュウヨウ</t>
    </rPh>
    <rPh sb="10" eb="12">
      <t>ジョウホウ</t>
    </rPh>
    <rPh sb="20" eb="22">
      <t>ニュウリョク</t>
    </rPh>
    <rPh sb="23" eb="25">
      <t>ヒツヨウ</t>
    </rPh>
    <rPh sb="29" eb="31">
      <t>キサイ</t>
    </rPh>
    <phoneticPr fontId="2"/>
  </si>
  <si>
    <r>
      <t>　申請整備ごと</t>
    </r>
    <r>
      <rPr>
        <sz val="10"/>
        <color theme="1"/>
        <rFont val="BIZ UDPゴシック"/>
        <family val="3"/>
        <charset val="128"/>
      </rPr>
      <t>（病室、病棟、個人防護具保管庫。以下同じ）</t>
    </r>
    <r>
      <rPr>
        <sz val="12"/>
        <color theme="1"/>
        <rFont val="BIZ UDPゴシック"/>
        <family val="3"/>
        <charset val="128"/>
      </rPr>
      <t>の確認書に、必要事項を入力してください。</t>
    </r>
    <rPh sb="1" eb="3">
      <t>シンセイ</t>
    </rPh>
    <rPh sb="3" eb="5">
      <t>セイビ</t>
    </rPh>
    <rPh sb="29" eb="31">
      <t>カクニン</t>
    </rPh>
    <rPh sb="31" eb="32">
      <t>ショ</t>
    </rPh>
    <rPh sb="34" eb="36">
      <t>ヒツヨウ</t>
    </rPh>
    <rPh sb="36" eb="38">
      <t>ジコウ</t>
    </rPh>
    <rPh sb="39" eb="41">
      <t>ニュウリョク</t>
    </rPh>
    <phoneticPr fontId="2"/>
  </si>
  <si>
    <t>　ご準備いただいた資料は、データにて申請フォームからそれぞれ提出してください。</t>
    <rPh sb="2" eb="4">
      <t>ジュンビ</t>
    </rPh>
    <rPh sb="9" eb="11">
      <t>シリョウ</t>
    </rPh>
    <rPh sb="18" eb="20">
      <t>シンセイ</t>
    </rPh>
    <rPh sb="30" eb="32">
      <t>テイシュツ</t>
    </rPh>
    <phoneticPr fontId="2"/>
  </si>
  <si>
    <t>＊合計金額は、（４）で記載した補助対象外経費(B)と同額になるようにしてください。</t>
    <rPh sb="1" eb="3">
      <t>ゴウケイ</t>
    </rPh>
    <rPh sb="3" eb="5">
      <t>キンガク</t>
    </rPh>
    <rPh sb="11" eb="13">
      <t>キサイ</t>
    </rPh>
    <rPh sb="15" eb="17">
      <t>ホジョ</t>
    </rPh>
    <rPh sb="17" eb="19">
      <t>タイショウ</t>
    </rPh>
    <rPh sb="19" eb="20">
      <t>ガイ</t>
    </rPh>
    <rPh sb="20" eb="22">
      <t>ケイヒ</t>
    </rPh>
    <rPh sb="26" eb="28">
      <t>ドウガク</t>
    </rPh>
    <phoneticPr fontId="2"/>
  </si>
  <si>
    <t>＊合計金額は、（４）で記載した付帯工事費用(C)と同額になるようにしてください。</t>
    <rPh sb="1" eb="3">
      <t>ゴウケイ</t>
    </rPh>
    <rPh sb="3" eb="5">
      <t>キンガク</t>
    </rPh>
    <rPh sb="11" eb="13">
      <t>キサイ</t>
    </rPh>
    <rPh sb="15" eb="19">
      <t>フタイコウジ</t>
    </rPh>
    <rPh sb="19" eb="21">
      <t>ヒヨウ</t>
    </rPh>
    <rPh sb="25" eb="27">
      <t>ドウガク</t>
    </rPh>
    <phoneticPr fontId="2"/>
  </si>
  <si>
    <r>
      <t>総事業費</t>
    </r>
    <r>
      <rPr>
        <u/>
        <sz val="12"/>
        <color rgb="FFFF0000"/>
        <rFont val="BIZ UDPゴシック"/>
        <family val="3"/>
        <charset val="128"/>
      </rPr>
      <t>の内</t>
    </r>
    <r>
      <rPr>
        <sz val="12"/>
        <color rgb="FFFF0000"/>
        <rFont val="BIZ UDPゴシック"/>
        <family val="3"/>
        <charset val="128"/>
      </rPr>
      <t xml:space="preserve">
</t>
    </r>
    <r>
      <rPr>
        <sz val="12"/>
        <color theme="1"/>
        <rFont val="BIZ UDPゴシック"/>
        <family val="3"/>
        <charset val="128"/>
      </rPr>
      <t>付帯工事費用
（C）</t>
    </r>
    <rPh sb="0" eb="1">
      <t>ソウ</t>
    </rPh>
    <rPh sb="1" eb="3">
      <t>ジギョウ</t>
    </rPh>
    <rPh sb="3" eb="4">
      <t>ヒ</t>
    </rPh>
    <rPh sb="5" eb="6">
      <t>ウチ</t>
    </rPh>
    <rPh sb="7" eb="9">
      <t>フタイ</t>
    </rPh>
    <phoneticPr fontId="2"/>
  </si>
  <si>
    <t>＊合計金額は、（3）で記載した補助対象外経費(B)と同額になるようにしてください。</t>
    <rPh sb="1" eb="3">
      <t>ゴウケイ</t>
    </rPh>
    <rPh sb="3" eb="5">
      <t>キンガク</t>
    </rPh>
    <rPh sb="11" eb="13">
      <t>キサイ</t>
    </rPh>
    <rPh sb="15" eb="17">
      <t>ホジョ</t>
    </rPh>
    <rPh sb="17" eb="19">
      <t>タイショウ</t>
    </rPh>
    <rPh sb="19" eb="20">
      <t>ガイ</t>
    </rPh>
    <rPh sb="20" eb="22">
      <t>ケイヒ</t>
    </rPh>
    <rPh sb="26" eb="28">
      <t>ドウガク</t>
    </rPh>
    <phoneticPr fontId="2"/>
  </si>
  <si>
    <t>＊合計金額は、（3）で記載した付帯工事費用(C)と同額になるようにしてください。</t>
    <rPh sb="1" eb="3">
      <t>ゴウケイ</t>
    </rPh>
    <rPh sb="3" eb="5">
      <t>キンガク</t>
    </rPh>
    <rPh sb="11" eb="13">
      <t>キサイ</t>
    </rPh>
    <rPh sb="15" eb="19">
      <t>フタイコウジ</t>
    </rPh>
    <rPh sb="19" eb="21">
      <t>ヒヨウ</t>
    </rPh>
    <rPh sb="25" eb="27">
      <t>ドウガク</t>
    </rPh>
    <phoneticPr fontId="2"/>
  </si>
  <si>
    <t>申請者とは関係がない</t>
    <rPh sb="0" eb="3">
      <t>シンセイシャ</t>
    </rPh>
    <rPh sb="5" eb="7">
      <t>カンケイ</t>
    </rPh>
    <phoneticPr fontId="2"/>
  </si>
  <si>
    <t>医療機関施設内を整備する。</t>
    <rPh sb="0" eb="2">
      <t>イリョウ</t>
    </rPh>
    <rPh sb="2" eb="4">
      <t>キカン</t>
    </rPh>
    <rPh sb="4" eb="6">
      <t>シセツ</t>
    </rPh>
    <rPh sb="6" eb="7">
      <t>ナイ</t>
    </rPh>
    <rPh sb="8" eb="10">
      <t>セイビ</t>
    </rPh>
    <phoneticPr fontId="2"/>
  </si>
  <si>
    <t>（１）今回の整備により個人防護具保管庫へ備蓄を予定している個人防護具数を算出するために、以下に新興感染症発生・まん延時における１日の患者数、医師、看護師、その他医療従事者の人数、医療従事者1名当たりの１日の想定使用枚数及び個人防護具の備蓄を要する日数を記載してください。（黄色枠に任意の数を記載してください。）</t>
    <rPh sb="3" eb="5">
      <t>コンカイ</t>
    </rPh>
    <rPh sb="6" eb="8">
      <t>セイビ</t>
    </rPh>
    <rPh sb="11" eb="13">
      <t>コジン</t>
    </rPh>
    <rPh sb="13" eb="15">
      <t>ボウゴ</t>
    </rPh>
    <rPh sb="15" eb="16">
      <t>グ</t>
    </rPh>
    <rPh sb="16" eb="19">
      <t>ホカンコ</t>
    </rPh>
    <rPh sb="20" eb="22">
      <t>ビチク</t>
    </rPh>
    <rPh sb="23" eb="25">
      <t>ヨテイ</t>
    </rPh>
    <rPh sb="29" eb="31">
      <t>コジン</t>
    </rPh>
    <rPh sb="31" eb="33">
      <t>ボウゴ</t>
    </rPh>
    <rPh sb="33" eb="34">
      <t>グ</t>
    </rPh>
    <rPh sb="34" eb="35">
      <t>スウ</t>
    </rPh>
    <rPh sb="36" eb="38">
      <t>サンシュツ</t>
    </rPh>
    <rPh sb="44" eb="46">
      <t>イカ</t>
    </rPh>
    <rPh sb="47" eb="49">
      <t>シンコウ</t>
    </rPh>
    <rPh sb="49" eb="52">
      <t>カンセンショウ</t>
    </rPh>
    <rPh sb="52" eb="54">
      <t>ハッセイ</t>
    </rPh>
    <rPh sb="57" eb="58">
      <t>エン</t>
    </rPh>
    <rPh sb="58" eb="59">
      <t>ジ</t>
    </rPh>
    <rPh sb="64" eb="65">
      <t>ニチ</t>
    </rPh>
    <rPh sb="66" eb="68">
      <t>カンジャ</t>
    </rPh>
    <rPh sb="68" eb="69">
      <t>スウ</t>
    </rPh>
    <rPh sb="70" eb="72">
      <t>イシ</t>
    </rPh>
    <rPh sb="73" eb="76">
      <t>カンゴシ</t>
    </rPh>
    <rPh sb="79" eb="80">
      <t>タ</t>
    </rPh>
    <rPh sb="80" eb="82">
      <t>イリョウ</t>
    </rPh>
    <rPh sb="82" eb="85">
      <t>ジュウジシャ</t>
    </rPh>
    <rPh sb="87" eb="88">
      <t>スウ</t>
    </rPh>
    <rPh sb="89" eb="91">
      <t>イリョウ</t>
    </rPh>
    <rPh sb="91" eb="94">
      <t>ジュウジシャ</t>
    </rPh>
    <rPh sb="95" eb="96">
      <t>メイ</t>
    </rPh>
    <rPh sb="96" eb="97">
      <t>ア</t>
    </rPh>
    <rPh sb="101" eb="102">
      <t>ニチ</t>
    </rPh>
    <rPh sb="103" eb="105">
      <t>ソウテイ</t>
    </rPh>
    <rPh sb="105" eb="107">
      <t>シヨウ</t>
    </rPh>
    <rPh sb="107" eb="109">
      <t>マイスウ</t>
    </rPh>
    <rPh sb="109" eb="110">
      <t>オヨ</t>
    </rPh>
    <rPh sb="111" eb="113">
      <t>コジン</t>
    </rPh>
    <rPh sb="113" eb="115">
      <t>ボウゴ</t>
    </rPh>
    <rPh sb="115" eb="116">
      <t>グ</t>
    </rPh>
    <rPh sb="117" eb="119">
      <t>ビチク</t>
    </rPh>
    <rPh sb="120" eb="121">
      <t>ヨウ</t>
    </rPh>
    <rPh sb="123" eb="125">
      <t>ニッスウ</t>
    </rPh>
    <rPh sb="126" eb="128">
      <t>キサイ</t>
    </rPh>
    <rPh sb="136" eb="138">
      <t>キイロ</t>
    </rPh>
    <rPh sb="138" eb="139">
      <t>ワク</t>
    </rPh>
    <rPh sb="140" eb="142">
      <t>ニンイ</t>
    </rPh>
    <rPh sb="143" eb="144">
      <t>スウ</t>
    </rPh>
    <rPh sb="145" eb="147">
      <t>キサイ</t>
    </rPh>
    <phoneticPr fontId="2"/>
  </si>
  <si>
    <t>フェイス
シールド</t>
    <phoneticPr fontId="2"/>
  </si>
  <si>
    <t>※各個人防護具の保管箱１箱当たりの入数について、県では下記のとおり基準規格を設けています。
　 記載された情報をもとに算出した個人防護具１単位当たりの専有体積が、基準規格で示すものよりも大きくなる場合は、（４）に保管箱の選定理由及び積載方法（何段重ねか）及びそのようにしなければならない理由を、詳細に記載してください。</t>
    <rPh sb="1" eb="2">
      <t>カク</t>
    </rPh>
    <rPh sb="2" eb="4">
      <t>コジン</t>
    </rPh>
    <rPh sb="4" eb="6">
      <t>ボウゴ</t>
    </rPh>
    <rPh sb="6" eb="7">
      <t>グ</t>
    </rPh>
    <rPh sb="8" eb="10">
      <t>ホカン</t>
    </rPh>
    <rPh sb="10" eb="11">
      <t>バコ</t>
    </rPh>
    <rPh sb="12" eb="13">
      <t>ハコ</t>
    </rPh>
    <rPh sb="13" eb="14">
      <t>ア</t>
    </rPh>
    <rPh sb="17" eb="18">
      <t>イ</t>
    </rPh>
    <rPh sb="18" eb="19">
      <t>スウ</t>
    </rPh>
    <rPh sb="24" eb="25">
      <t>ケン</t>
    </rPh>
    <rPh sb="27" eb="29">
      <t>カキ</t>
    </rPh>
    <rPh sb="33" eb="35">
      <t>キジュン</t>
    </rPh>
    <rPh sb="35" eb="37">
      <t>キカク</t>
    </rPh>
    <rPh sb="38" eb="39">
      <t>モウ</t>
    </rPh>
    <rPh sb="48" eb="50">
      <t>キサイ</t>
    </rPh>
    <rPh sb="53" eb="55">
      <t>ジョウホウ</t>
    </rPh>
    <rPh sb="59" eb="61">
      <t>サンシュツ</t>
    </rPh>
    <rPh sb="81" eb="83">
      <t>キジュン</t>
    </rPh>
    <rPh sb="83" eb="85">
      <t>キカク</t>
    </rPh>
    <rPh sb="86" eb="87">
      <t>シメ</t>
    </rPh>
    <rPh sb="93" eb="94">
      <t>オオ</t>
    </rPh>
    <rPh sb="98" eb="100">
      <t>バアイ</t>
    </rPh>
    <rPh sb="106" eb="108">
      <t>ホカン</t>
    </rPh>
    <rPh sb="108" eb="109">
      <t>バコ</t>
    </rPh>
    <rPh sb="110" eb="112">
      <t>センテイ</t>
    </rPh>
    <rPh sb="112" eb="114">
      <t>リユウ</t>
    </rPh>
    <rPh sb="114" eb="115">
      <t>オヨ</t>
    </rPh>
    <rPh sb="116" eb="118">
      <t>セキサイ</t>
    </rPh>
    <rPh sb="118" eb="120">
      <t>ホウホウ</t>
    </rPh>
    <rPh sb="121" eb="123">
      <t>ナンダン</t>
    </rPh>
    <rPh sb="123" eb="124">
      <t>ガサ</t>
    </rPh>
    <rPh sb="127" eb="128">
      <t>オヨ</t>
    </rPh>
    <rPh sb="143" eb="145">
      <t>リユウ</t>
    </rPh>
    <rPh sb="147" eb="149">
      <t>ショウサイ</t>
    </rPh>
    <rPh sb="150" eb="152">
      <t>キサイ</t>
    </rPh>
    <phoneticPr fontId="2"/>
  </si>
  <si>
    <r>
      <t>（４）（３）回答した保管箱の選定理由及び積載方法（何段重ねか）について、そうしなければならない理由を詳細に記載してください。</t>
    </r>
    <r>
      <rPr>
        <sz val="12"/>
        <rFont val="BIZ UDPゴシック"/>
        <family val="3"/>
        <charset val="128"/>
      </rPr>
      <t>（積載方法が３段以上又は各個人防護具の保管箱１箱当たりの入数が県基準以上の場合は、記載不要です。）</t>
    </r>
    <rPh sb="6" eb="8">
      <t>カイトウ</t>
    </rPh>
    <rPh sb="10" eb="12">
      <t>ホカン</t>
    </rPh>
    <rPh sb="12" eb="13">
      <t>バコ</t>
    </rPh>
    <rPh sb="14" eb="16">
      <t>センテイ</t>
    </rPh>
    <rPh sb="16" eb="18">
      <t>リユウ</t>
    </rPh>
    <rPh sb="18" eb="19">
      <t>オヨ</t>
    </rPh>
    <rPh sb="20" eb="22">
      <t>セキサイ</t>
    </rPh>
    <rPh sb="22" eb="24">
      <t>ホウホウ</t>
    </rPh>
    <rPh sb="25" eb="27">
      <t>ナンダン</t>
    </rPh>
    <rPh sb="27" eb="28">
      <t>ガサ</t>
    </rPh>
    <rPh sb="47" eb="49">
      <t>リユウ</t>
    </rPh>
    <rPh sb="50" eb="52">
      <t>ショウサイ</t>
    </rPh>
    <rPh sb="53" eb="55">
      <t>キサイ</t>
    </rPh>
    <rPh sb="63" eb="65">
      <t>セキサイ</t>
    </rPh>
    <rPh sb="65" eb="67">
      <t>ホウホウ</t>
    </rPh>
    <rPh sb="69" eb="70">
      <t>ダン</t>
    </rPh>
    <rPh sb="70" eb="72">
      <t>イジョウ</t>
    </rPh>
    <rPh sb="72" eb="73">
      <t>マタ</t>
    </rPh>
    <rPh sb="74" eb="77">
      <t>カクコジン</t>
    </rPh>
    <rPh sb="77" eb="79">
      <t>ボウゴ</t>
    </rPh>
    <rPh sb="79" eb="80">
      <t>グ</t>
    </rPh>
    <rPh sb="81" eb="83">
      <t>ホカン</t>
    </rPh>
    <rPh sb="83" eb="84">
      <t>バコ</t>
    </rPh>
    <rPh sb="85" eb="86">
      <t>ハコ</t>
    </rPh>
    <rPh sb="86" eb="87">
      <t>ア</t>
    </rPh>
    <rPh sb="90" eb="91">
      <t>イ</t>
    </rPh>
    <rPh sb="91" eb="92">
      <t>スウ</t>
    </rPh>
    <rPh sb="93" eb="94">
      <t>ケン</t>
    </rPh>
    <rPh sb="94" eb="96">
      <t>キジュン</t>
    </rPh>
    <rPh sb="96" eb="98">
      <t>イジョウ</t>
    </rPh>
    <rPh sb="99" eb="101">
      <t>バアイ</t>
    </rPh>
    <rPh sb="103" eb="105">
      <t>キサイ</t>
    </rPh>
    <rPh sb="105" eb="107">
      <t>フヨウ</t>
    </rPh>
    <phoneticPr fontId="2"/>
  </si>
  <si>
    <t>個人防護具の保管に要する面積
（保管箱面積+動線確保等に必要な面積）</t>
    <rPh sb="0" eb="2">
      <t>コジン</t>
    </rPh>
    <rPh sb="2" eb="4">
      <t>ボウゴ</t>
    </rPh>
    <rPh sb="4" eb="5">
      <t>グ</t>
    </rPh>
    <rPh sb="6" eb="8">
      <t>ホカン</t>
    </rPh>
    <rPh sb="9" eb="10">
      <t>ヨウ</t>
    </rPh>
    <rPh sb="12" eb="14">
      <t>メンセキ</t>
    </rPh>
    <rPh sb="16" eb="18">
      <t>ホカン</t>
    </rPh>
    <rPh sb="18" eb="19">
      <t>バコ</t>
    </rPh>
    <rPh sb="19" eb="21">
      <t>メンセキ</t>
    </rPh>
    <rPh sb="22" eb="24">
      <t>ドウセン</t>
    </rPh>
    <rPh sb="24" eb="26">
      <t>カクホ</t>
    </rPh>
    <rPh sb="26" eb="27">
      <t>トウ</t>
    </rPh>
    <rPh sb="28" eb="30">
      <t>ヒツヨウ</t>
    </rPh>
    <rPh sb="31" eb="33">
      <t>メンセキ</t>
    </rPh>
    <phoneticPr fontId="2"/>
  </si>
  <si>
    <r>
      <t>＊参考資料として、</t>
    </r>
    <r>
      <rPr>
        <b/>
        <u/>
        <sz val="12"/>
        <color rgb="FFFF0000"/>
        <rFont val="BIZ UDPゴシック"/>
        <family val="3"/>
        <charset val="128"/>
      </rPr>
      <t>当該整備を行う図面を提出</t>
    </r>
    <r>
      <rPr>
        <sz val="12"/>
        <rFont val="BIZ UDPゴシック"/>
        <family val="3"/>
        <charset val="128"/>
      </rPr>
      <t>してください。
（提出する図面には、設問２で記載した</t>
    </r>
    <r>
      <rPr>
        <u/>
        <sz val="12"/>
        <color rgb="FFFF0000"/>
        <rFont val="BIZ UDPゴシック"/>
        <family val="3"/>
        <charset val="128"/>
      </rPr>
      <t>個人防護具保管箱面積に係るスペース及び動線等に必要な面積に係るスペースを明示</t>
    </r>
    <r>
      <rPr>
        <sz val="12"/>
        <rFont val="BIZ UDPゴシック"/>
        <family val="3"/>
        <charset val="128"/>
      </rPr>
      <t>してください。また、その</t>
    </r>
    <r>
      <rPr>
        <u/>
        <sz val="12"/>
        <color rgb="FFFF0000"/>
        <rFont val="BIZ UDPゴシック"/>
        <family val="3"/>
        <charset val="128"/>
      </rPr>
      <t>スペースの面積に係る情報も図面に記載</t>
    </r>
    <r>
      <rPr>
        <sz val="12"/>
        <rFont val="BIZ UDPゴシック"/>
        <family val="3"/>
        <charset val="128"/>
      </rPr>
      <t>するようにしてください（たて、横の長さ等））。</t>
    </r>
    <rPh sb="1" eb="3">
      <t>サンコウ</t>
    </rPh>
    <rPh sb="3" eb="5">
      <t>シリョウ</t>
    </rPh>
    <rPh sb="9" eb="11">
      <t>トウガイ</t>
    </rPh>
    <rPh sb="11" eb="13">
      <t>セイビ</t>
    </rPh>
    <rPh sb="14" eb="15">
      <t>オコナ</t>
    </rPh>
    <rPh sb="16" eb="18">
      <t>ズメン</t>
    </rPh>
    <rPh sb="19" eb="21">
      <t>テイシュツ</t>
    </rPh>
    <rPh sb="30" eb="32">
      <t>テイシュツ</t>
    </rPh>
    <rPh sb="34" eb="36">
      <t>ズメン</t>
    </rPh>
    <rPh sb="39" eb="41">
      <t>セツモン</t>
    </rPh>
    <rPh sb="43" eb="45">
      <t>キサイ</t>
    </rPh>
    <rPh sb="47" eb="49">
      <t>コジン</t>
    </rPh>
    <rPh sb="49" eb="51">
      <t>ボウゴ</t>
    </rPh>
    <rPh sb="51" eb="52">
      <t>グ</t>
    </rPh>
    <rPh sb="52" eb="54">
      <t>ホカン</t>
    </rPh>
    <rPh sb="54" eb="55">
      <t>バコ</t>
    </rPh>
    <rPh sb="55" eb="57">
      <t>メンセキ</t>
    </rPh>
    <rPh sb="58" eb="59">
      <t>カカ</t>
    </rPh>
    <rPh sb="64" eb="65">
      <t>オヨ</t>
    </rPh>
    <rPh sb="66" eb="68">
      <t>ドウセン</t>
    </rPh>
    <rPh sb="68" eb="69">
      <t>トウ</t>
    </rPh>
    <rPh sb="70" eb="72">
      <t>ヒツヨウ</t>
    </rPh>
    <rPh sb="73" eb="75">
      <t>メンセキ</t>
    </rPh>
    <rPh sb="76" eb="77">
      <t>カカ</t>
    </rPh>
    <rPh sb="83" eb="85">
      <t>メイジ</t>
    </rPh>
    <rPh sb="102" eb="104">
      <t>メンセキ</t>
    </rPh>
    <rPh sb="105" eb="106">
      <t>カカ</t>
    </rPh>
    <rPh sb="107" eb="109">
      <t>ジョウホウ</t>
    </rPh>
    <rPh sb="110" eb="112">
      <t>ズメン</t>
    </rPh>
    <rPh sb="113" eb="115">
      <t>キサイ</t>
    </rPh>
    <rPh sb="130" eb="131">
      <t>ヨコ</t>
    </rPh>
    <rPh sb="132" eb="133">
      <t>ナガ</t>
    </rPh>
    <rPh sb="134" eb="135">
      <t>トウ</t>
    </rPh>
    <phoneticPr fontId="2"/>
  </si>
  <si>
    <t>病室の感染対策に係る整備</t>
    <rPh sb="0" eb="2">
      <t>ビョウシツ</t>
    </rPh>
    <rPh sb="3" eb="5">
      <t>カンセン</t>
    </rPh>
    <rPh sb="5" eb="7">
      <t>タイサク</t>
    </rPh>
    <rPh sb="8" eb="9">
      <t>カカ</t>
    </rPh>
    <rPh sb="10" eb="12">
      <t>セイビ</t>
    </rPh>
    <phoneticPr fontId="2"/>
  </si>
  <si>
    <t>病棟等の感染対策に係る整備</t>
    <phoneticPr fontId="2"/>
  </si>
  <si>
    <t>個人防護具保管施設の整備</t>
    <phoneticPr fontId="2"/>
  </si>
  <si>
    <t>病室の感染対策に係る整備以外</t>
    <rPh sb="0" eb="2">
      <t>ビョウシツ</t>
    </rPh>
    <rPh sb="3" eb="5">
      <t>カンセン</t>
    </rPh>
    <rPh sb="5" eb="7">
      <t>タイサク</t>
    </rPh>
    <rPh sb="8" eb="9">
      <t>カカ</t>
    </rPh>
    <rPh sb="10" eb="12">
      <t>セイビ</t>
    </rPh>
    <rPh sb="12" eb="14">
      <t>イガイ</t>
    </rPh>
    <phoneticPr fontId="2"/>
  </si>
  <si>
    <t>整　備　事　業</t>
    <rPh sb="0" eb="1">
      <t>ヒトシ</t>
    </rPh>
    <rPh sb="2" eb="3">
      <t>ビ</t>
    </rPh>
    <rPh sb="4" eb="5">
      <t>コト</t>
    </rPh>
    <rPh sb="6" eb="7">
      <t>ギョウ</t>
    </rPh>
    <phoneticPr fontId="4"/>
  </si>
  <si>
    <t>小計</t>
    <rPh sb="0" eb="2">
      <t>ショウケイ</t>
    </rPh>
    <phoneticPr fontId="2"/>
  </si>
  <si>
    <t>1（８）の面積</t>
    <rPh sb="5" eb="7">
      <t>メンセキ</t>
    </rPh>
    <phoneticPr fontId="2"/>
  </si>
  <si>
    <t>（５）の面積</t>
    <rPh sb="4" eb="6">
      <t>メンセキ</t>
    </rPh>
    <phoneticPr fontId="2"/>
  </si>
  <si>
    <t>差</t>
    <rPh sb="0" eb="1">
      <t>サ</t>
    </rPh>
    <phoneticPr fontId="2"/>
  </si>
  <si>
    <t>(7)回答要否</t>
    <rPh sb="3" eb="5">
      <t>カイトウ</t>
    </rPh>
    <rPh sb="5" eb="7">
      <t>ヨウヒ</t>
    </rPh>
    <phoneticPr fontId="2"/>
  </si>
  <si>
    <r>
      <t>＊今回の</t>
    </r>
    <r>
      <rPr>
        <u/>
        <sz val="12"/>
        <color rgb="FFFF0000"/>
        <rFont val="BIZ UDPゴシック"/>
        <family val="3"/>
        <charset val="128"/>
      </rPr>
      <t>整備計画を確認できる既存資料があれば、参考資料として提出</t>
    </r>
    <r>
      <rPr>
        <sz val="12"/>
        <color theme="1"/>
        <rFont val="BIZ UDPゴシック"/>
        <family val="3"/>
        <charset val="128"/>
      </rPr>
      <t>してください。</t>
    </r>
    <phoneticPr fontId="2"/>
  </si>
  <si>
    <r>
      <t>＊なお、特定行政庁への建築確認が必要な場合においては、建築確認時の</t>
    </r>
    <r>
      <rPr>
        <u/>
        <sz val="12"/>
        <color rgb="FFFF0000"/>
        <rFont val="BIZ UDPゴシック"/>
        <family val="3"/>
        <charset val="128"/>
      </rPr>
      <t>「確認済証」「検査済証」等の書類（写し）を提出いただく</t>
    </r>
    <r>
      <rPr>
        <sz val="12"/>
        <color theme="1"/>
        <rFont val="BIZ UDPゴシック"/>
        <family val="3"/>
        <charset val="128"/>
      </rPr>
      <t>場合がございます。必ず所定の手続きをお願いします。</t>
    </r>
    <phoneticPr fontId="2"/>
  </si>
  <si>
    <t>個人防護具保管庫に係る整備内容を下記選択肢から選んでください。（複数選択可能）</t>
    <rPh sb="0" eb="2">
      <t>コジン</t>
    </rPh>
    <rPh sb="2" eb="4">
      <t>ボウゴ</t>
    </rPh>
    <rPh sb="4" eb="5">
      <t>グ</t>
    </rPh>
    <rPh sb="5" eb="8">
      <t>ホカンコ</t>
    </rPh>
    <rPh sb="9" eb="10">
      <t>カカ</t>
    </rPh>
    <rPh sb="11" eb="13">
      <t>セイビ</t>
    </rPh>
    <rPh sb="13" eb="15">
      <t>ナイヨウ</t>
    </rPh>
    <rPh sb="32" eb="34">
      <t>フクスウ</t>
    </rPh>
    <rPh sb="34" eb="36">
      <t>センタク</t>
    </rPh>
    <rPh sb="36" eb="38">
      <t>カノウ</t>
    </rPh>
    <phoneticPr fontId="2"/>
  </si>
  <si>
    <r>
      <t>令和６年度協定締結医療機関</t>
    </r>
    <r>
      <rPr>
        <b/>
        <u/>
        <sz val="12"/>
        <color rgb="FFFF0000"/>
        <rFont val="BIZ UDPゴシック"/>
        <family val="3"/>
        <charset val="128"/>
      </rPr>
      <t>施設</t>
    </r>
    <r>
      <rPr>
        <b/>
        <sz val="12"/>
        <color theme="1"/>
        <rFont val="BIZ UDPゴシック"/>
        <family val="3"/>
        <charset val="128"/>
      </rPr>
      <t>整備費補助金交付申請書類の作成方法</t>
    </r>
    <rPh sb="0" eb="2">
      <t>レイワ</t>
    </rPh>
    <rPh sb="3" eb="4">
      <t>ネン</t>
    </rPh>
    <rPh sb="4" eb="5">
      <t>ド</t>
    </rPh>
    <rPh sb="5" eb="7">
      <t>キョウテイ</t>
    </rPh>
    <rPh sb="7" eb="9">
      <t>テイケツ</t>
    </rPh>
    <rPh sb="9" eb="11">
      <t>イリョウ</t>
    </rPh>
    <rPh sb="11" eb="13">
      <t>キカン</t>
    </rPh>
    <rPh sb="13" eb="15">
      <t>シセツ</t>
    </rPh>
    <rPh sb="15" eb="18">
      <t>セイビヒ</t>
    </rPh>
    <rPh sb="18" eb="21">
      <t>ホジョキン</t>
    </rPh>
    <rPh sb="21" eb="23">
      <t>コウフ</t>
    </rPh>
    <rPh sb="23" eb="25">
      <t>シンセイ</t>
    </rPh>
    <rPh sb="25" eb="27">
      <t>ショルイ</t>
    </rPh>
    <rPh sb="28" eb="30">
      <t>サクセイ</t>
    </rPh>
    <rPh sb="30" eb="32">
      <t>ホウホウ</t>
    </rPh>
    <phoneticPr fontId="2"/>
  </si>
  <si>
    <t>本エクセルファイルによる交付申請書類の作成手順は次のとおりです。</t>
    <rPh sb="0" eb="1">
      <t>ホン</t>
    </rPh>
    <rPh sb="16" eb="18">
      <t>ショルイ</t>
    </rPh>
    <phoneticPr fontId="2"/>
  </si>
  <si>
    <r>
      <t>＊</t>
    </r>
    <r>
      <rPr>
        <u/>
        <sz val="11"/>
        <color rgb="FFFF0000"/>
        <rFont val="BIZ UDPゴシック"/>
        <family val="3"/>
        <charset val="128"/>
      </rPr>
      <t>補助を希望する（内示のあった）整備のみ</t>
    </r>
    <r>
      <rPr>
        <sz val="11"/>
        <color theme="1"/>
        <rFont val="BIZ UDPゴシック"/>
        <family val="3"/>
        <charset val="128"/>
      </rPr>
      <t>入力してください。</t>
    </r>
    <rPh sb="1" eb="3">
      <t>ホジョ</t>
    </rPh>
    <rPh sb="4" eb="6">
      <t>キボウ</t>
    </rPh>
    <rPh sb="9" eb="11">
      <t>ナイジ</t>
    </rPh>
    <rPh sb="16" eb="18">
      <t>セイビ</t>
    </rPh>
    <rPh sb="20" eb="22">
      <t>ニュウリョク</t>
    </rPh>
    <phoneticPr fontId="2"/>
  </si>
  <si>
    <t>・　工事仕訳書（見積書）の写し</t>
    <rPh sb="8" eb="11">
      <t>ミツモリショ</t>
    </rPh>
    <rPh sb="13" eb="14">
      <t>ウツ</t>
    </rPh>
    <phoneticPr fontId="2"/>
  </si>
  <si>
    <r>
      <t xml:space="preserve">・　その他補助金審査に必要と認められる資料
　 </t>
    </r>
    <r>
      <rPr>
        <sz val="10"/>
        <color rgb="FF002060"/>
        <rFont val="BIZ UDPゴシック"/>
        <family val="3"/>
        <charset val="128"/>
      </rPr>
      <t>※審査の過程で必要となった場合は、神奈川県から個別に連絡させていただきます。</t>
    </r>
    <rPh sb="4" eb="5">
      <t>タ</t>
    </rPh>
    <rPh sb="5" eb="8">
      <t>ホジョキン</t>
    </rPh>
    <rPh sb="8" eb="10">
      <t>シンサ</t>
    </rPh>
    <rPh sb="11" eb="13">
      <t>ヒツヨウ</t>
    </rPh>
    <rPh sb="14" eb="15">
      <t>ミト</t>
    </rPh>
    <rPh sb="19" eb="21">
      <t>シリョウ</t>
    </rPh>
    <rPh sb="25" eb="27">
      <t>シンサ</t>
    </rPh>
    <rPh sb="28" eb="30">
      <t>カテイ</t>
    </rPh>
    <rPh sb="31" eb="33">
      <t>ヒツヨウ</t>
    </rPh>
    <rPh sb="37" eb="38">
      <t>バ</t>
    </rPh>
    <rPh sb="38" eb="39">
      <t>ゴウ</t>
    </rPh>
    <rPh sb="41" eb="45">
      <t>カナガワケン</t>
    </rPh>
    <rPh sb="47" eb="49">
      <t>コベツ</t>
    </rPh>
    <rPh sb="50" eb="52">
      <t>レンラク</t>
    </rPh>
    <phoneticPr fontId="2"/>
  </si>
  <si>
    <r>
      <t>・　申請整備毎の確認書（オレンジ色のシート）で提出を求められている資料
　　</t>
    </r>
    <r>
      <rPr>
        <sz val="10"/>
        <color rgb="FF002060"/>
        <rFont val="BIZ UDPゴシック"/>
        <family val="3"/>
        <charset val="128"/>
      </rPr>
      <t>※　申請整備の配置図、着工前の写真　等</t>
    </r>
    <rPh sb="2" eb="4">
      <t>シンセイ</t>
    </rPh>
    <rPh sb="4" eb="6">
      <t>セイビ</t>
    </rPh>
    <rPh sb="6" eb="7">
      <t>ゴト</t>
    </rPh>
    <rPh sb="8" eb="11">
      <t>カクニンショ</t>
    </rPh>
    <rPh sb="16" eb="17">
      <t>イロ</t>
    </rPh>
    <rPh sb="23" eb="25">
      <t>テイシュツ</t>
    </rPh>
    <rPh sb="26" eb="27">
      <t>モト</t>
    </rPh>
    <rPh sb="33" eb="35">
      <t>シリョウ</t>
    </rPh>
    <rPh sb="40" eb="42">
      <t>シンセイ</t>
    </rPh>
    <rPh sb="42" eb="44">
      <t>セイビ</t>
    </rPh>
    <rPh sb="45" eb="47">
      <t>ハイチ</t>
    </rPh>
    <rPh sb="47" eb="48">
      <t>ズ</t>
    </rPh>
    <rPh sb="49" eb="51">
      <t>チャッコウ</t>
    </rPh>
    <rPh sb="51" eb="52">
      <t>マエ</t>
    </rPh>
    <rPh sb="53" eb="55">
      <t>シャシン</t>
    </rPh>
    <rPh sb="56" eb="57">
      <t>トウ</t>
    </rPh>
    <phoneticPr fontId="2"/>
  </si>
  <si>
    <r>
      <t>申請工事の発注予定先について以下より選択してください</t>
    </r>
    <r>
      <rPr>
        <b/>
        <sz val="10"/>
        <color theme="1"/>
        <rFont val="BIZ UDPゴシック"/>
        <family val="3"/>
        <charset val="128"/>
      </rPr>
      <t>（複数選択可）</t>
    </r>
    <r>
      <rPr>
        <b/>
        <sz val="12"/>
        <color theme="1"/>
        <rFont val="BIZ UDPゴシック"/>
        <family val="3"/>
        <charset val="128"/>
      </rPr>
      <t>。</t>
    </r>
    <rPh sb="0" eb="2">
      <t>シンセイ</t>
    </rPh>
    <rPh sb="2" eb="4">
      <t>コウジ</t>
    </rPh>
    <rPh sb="5" eb="7">
      <t>ハッチュウ</t>
    </rPh>
    <rPh sb="7" eb="9">
      <t>ヨテイ</t>
    </rPh>
    <rPh sb="9" eb="10">
      <t>サキ</t>
    </rPh>
    <rPh sb="14" eb="16">
      <t>イカ</t>
    </rPh>
    <rPh sb="18" eb="20">
      <t>センタク</t>
    </rPh>
    <rPh sb="27" eb="32">
      <t>フクスウセンタクカ</t>
    </rPh>
    <phoneticPr fontId="2"/>
  </si>
  <si>
    <r>
      <t>申請者の関係会社</t>
    </r>
    <r>
      <rPr>
        <sz val="9"/>
        <color theme="1"/>
        <rFont val="BIZ UDPゴシック"/>
        <family val="3"/>
        <charset val="128"/>
      </rPr>
      <t>（財務諸表等の用語、様式及び作成方法に関する規則第８条に定める関係会社）</t>
    </r>
    <rPh sb="0" eb="3">
      <t>シンセイシャ</t>
    </rPh>
    <rPh sb="4" eb="6">
      <t>カンケイ</t>
    </rPh>
    <rPh sb="6" eb="8">
      <t>カイシャ</t>
    </rPh>
    <phoneticPr fontId="2"/>
  </si>
  <si>
    <r>
      <t xml:space="preserve">※財産処分制限期間は「厚生労働省所管一般会計補助金等に係る財産処分承認基準」により申請内容の態様により変動しますが、通常複数年に及ぶため、医療措置協定制度が終了するまでは協定締結の継続を推奨します。
</t>
    </r>
    <r>
      <rPr>
        <sz val="10"/>
        <color theme="1"/>
        <rFont val="BIZ UDPゴシック"/>
        <family val="3"/>
        <charset val="128"/>
      </rPr>
      <t>【参考】財産処分について（関東信越厚生局のWebページ）　</t>
    </r>
    <r>
      <rPr>
        <sz val="9"/>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ナイヨウ</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9">
      <t>キョウテイテイケツ</t>
    </rPh>
    <rPh sb="90" eb="92">
      <t>ケイゾク</t>
    </rPh>
    <rPh sb="93" eb="95">
      <t>スイショウ</t>
    </rPh>
    <phoneticPr fontId="2"/>
  </si>
  <si>
    <t>＊整備予定後の病床数が、協定締結病床数以上にならないようにしてください。</t>
    <rPh sb="1" eb="3">
      <t>セイビ</t>
    </rPh>
    <rPh sb="3" eb="5">
      <t>ヨテイ</t>
    </rPh>
    <rPh sb="5" eb="6">
      <t>ゴ</t>
    </rPh>
    <rPh sb="7" eb="9">
      <t>ビョウショウ</t>
    </rPh>
    <rPh sb="9" eb="10">
      <t>カズ</t>
    </rPh>
    <rPh sb="12" eb="19">
      <t>キョウテイテイケツビョウショウスウ</t>
    </rPh>
    <rPh sb="19" eb="21">
      <t>イジョウ</t>
    </rPh>
    <phoneticPr fontId="2"/>
  </si>
  <si>
    <t>着手予定年月日</t>
    <rPh sb="0" eb="2">
      <t>チャクシュ</t>
    </rPh>
    <rPh sb="2" eb="4">
      <t>ヨテイ</t>
    </rPh>
    <rPh sb="4" eb="7">
      <t>ネンガッピ</t>
    </rPh>
    <phoneticPr fontId="2"/>
  </si>
  <si>
    <t>竣工予定年月日</t>
    <rPh sb="0" eb="2">
      <t>シュンコウ</t>
    </rPh>
    <rPh sb="2" eb="4">
      <t>ヨテイ</t>
    </rPh>
    <rPh sb="4" eb="7">
      <t>ネンガッピ</t>
    </rPh>
    <phoneticPr fontId="2"/>
  </si>
  <si>
    <t>申請時点における当該整備事業の着手予定年月日及び竣工予定年月日を以下に記載してください。</t>
    <rPh sb="0" eb="2">
      <t>シンセイ</t>
    </rPh>
    <rPh sb="2" eb="4">
      <t>ジテン</t>
    </rPh>
    <rPh sb="8" eb="10">
      <t>トウガイ</t>
    </rPh>
    <rPh sb="10" eb="12">
      <t>セイビ</t>
    </rPh>
    <rPh sb="12" eb="14">
      <t>ジギョウ</t>
    </rPh>
    <rPh sb="15" eb="17">
      <t>チャクシュ</t>
    </rPh>
    <rPh sb="17" eb="19">
      <t>ヨテイ</t>
    </rPh>
    <rPh sb="19" eb="22">
      <t>ネンガッピ</t>
    </rPh>
    <rPh sb="22" eb="23">
      <t>オヨ</t>
    </rPh>
    <rPh sb="24" eb="26">
      <t>シュンコウ</t>
    </rPh>
    <rPh sb="26" eb="28">
      <t>ヨテイ</t>
    </rPh>
    <rPh sb="28" eb="31">
      <t>ネンガッピ</t>
    </rPh>
    <rPh sb="32" eb="34">
      <t>イカ</t>
    </rPh>
    <rPh sb="35" eb="37">
      <t>キサイ</t>
    </rPh>
    <phoneticPr fontId="2"/>
  </si>
  <si>
    <r>
      <t xml:space="preserve">申請者の関係会社
</t>
    </r>
    <r>
      <rPr>
        <sz val="9"/>
        <color theme="1"/>
        <rFont val="BIZ UDPゴシック"/>
        <family val="3"/>
        <charset val="128"/>
      </rPr>
      <t>（財務諸表等の用語、様式及び作成方法に関する規則第８条に定める関係会社）</t>
    </r>
    <rPh sb="0" eb="3">
      <t>シンセイシャ</t>
    </rPh>
    <rPh sb="4" eb="6">
      <t>カンケイ</t>
    </rPh>
    <rPh sb="6" eb="8">
      <t>カイシャ</t>
    </rPh>
    <phoneticPr fontId="2"/>
  </si>
  <si>
    <r>
      <t>申請工事の発注予定先について以下より選択してください</t>
    </r>
    <r>
      <rPr>
        <b/>
        <sz val="10"/>
        <color theme="1"/>
        <rFont val="BIZ UDPゴシック"/>
        <family val="3"/>
        <charset val="128"/>
      </rPr>
      <t>（複数選択可）</t>
    </r>
    <r>
      <rPr>
        <b/>
        <sz val="12"/>
        <color theme="1"/>
        <rFont val="BIZ UDPゴシック"/>
        <family val="3"/>
        <charset val="128"/>
      </rPr>
      <t>。</t>
    </r>
    <rPh sb="0" eb="2">
      <t>シンセイ</t>
    </rPh>
    <rPh sb="2" eb="4">
      <t>コウジ</t>
    </rPh>
    <rPh sb="5" eb="7">
      <t>ハッチュウ</t>
    </rPh>
    <rPh sb="7" eb="9">
      <t>ヨテイ</t>
    </rPh>
    <rPh sb="9" eb="10">
      <t>サキ</t>
    </rPh>
    <rPh sb="14" eb="16">
      <t>イカ</t>
    </rPh>
    <rPh sb="18" eb="20">
      <t>センタク</t>
    </rPh>
    <rPh sb="27" eb="29">
      <t>フクスウ</t>
    </rPh>
    <rPh sb="29" eb="31">
      <t>センタク</t>
    </rPh>
    <rPh sb="31" eb="32">
      <t>カ</t>
    </rPh>
    <phoneticPr fontId="2"/>
  </si>
  <si>
    <t>競争的手続きを行い業者を選定（例：相見積り、入札等）</t>
    <rPh sb="0" eb="3">
      <t>キョウソウテキ</t>
    </rPh>
    <rPh sb="3" eb="5">
      <t>テツヅ</t>
    </rPh>
    <rPh sb="7" eb="8">
      <t>オコナ</t>
    </rPh>
    <rPh sb="9" eb="11">
      <t>ギョウシャ</t>
    </rPh>
    <rPh sb="12" eb="14">
      <t>センテイ</t>
    </rPh>
    <rPh sb="17" eb="20">
      <t>アイミツ</t>
    </rPh>
    <phoneticPr fontId="2"/>
  </si>
  <si>
    <t>競争的手続きを行わず業者を選定</t>
    <rPh sb="0" eb="3">
      <t>キョウソウテキ</t>
    </rPh>
    <rPh sb="3" eb="5">
      <t>テツヅ</t>
    </rPh>
    <rPh sb="7" eb="8">
      <t>オコナ</t>
    </rPh>
    <rPh sb="10" eb="12">
      <t>ギョウシャ</t>
    </rPh>
    <rPh sb="13" eb="15">
      <t>センテイ</t>
    </rPh>
    <phoneticPr fontId="2"/>
  </si>
  <si>
    <r>
      <t xml:space="preserve">※財産処分制限期間は「厚生労働省所管一般会計補助金等に係る財産処分承認基準」により申請内容の態様により変動しますが、通常複数年に及ぶため、医療措置協定制度が終了するまでは協定締結の継続を推奨します。
</t>
    </r>
    <r>
      <rPr>
        <sz val="9"/>
        <color theme="1"/>
        <rFont val="BIZ UDPゴシック"/>
        <family val="3"/>
        <charset val="128"/>
      </rPr>
      <t>【参考】財産処分について（関東信越厚生局のWebページ）　</t>
    </r>
    <r>
      <rPr>
        <sz val="8"/>
        <color theme="1"/>
        <rFont val="Meiryo UI"/>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ナイヨウ</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9">
      <t>キョウテイテイケツ</t>
    </rPh>
    <rPh sb="90" eb="92">
      <t>ケイゾク</t>
    </rPh>
    <rPh sb="93" eb="95">
      <t>スイショウ</t>
    </rPh>
    <phoneticPr fontId="2"/>
  </si>
  <si>
    <t>競争的手続きを行い業者を選定（例：相見積り、入札等）</t>
    <rPh sb="0" eb="3">
      <t>キョウソウテキ</t>
    </rPh>
    <rPh sb="3" eb="5">
      <t>テツヅ</t>
    </rPh>
    <rPh sb="7" eb="8">
      <t>オコナ</t>
    </rPh>
    <rPh sb="9" eb="11">
      <t>ギョウシャ</t>
    </rPh>
    <rPh sb="12" eb="14">
      <t>センテイ</t>
    </rPh>
    <phoneticPr fontId="2"/>
  </si>
  <si>
    <r>
      <t xml:space="preserve">※財産処分制限期間は「厚生労働省所管一般会計補助金等に係る財産処分承認基準」により申請内容の態様により変動しますが、通常複数年に及ぶため、医療措置協定制度が終了するまでは協定締結の継続を推奨します。
</t>
    </r>
    <r>
      <rPr>
        <sz val="9"/>
        <color theme="1"/>
        <rFont val="BIZ UDPゴシック"/>
        <family val="3"/>
        <charset val="128"/>
      </rPr>
      <t xml:space="preserve">【参考】財産処分について（関東信越厚生局のWebページ）
</t>
    </r>
    <r>
      <rPr>
        <sz val="8"/>
        <color theme="1"/>
        <rFont val="Meiryo UI"/>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ナイヨウ</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9">
      <t>キョウテイテイケツ</t>
    </rPh>
    <rPh sb="90" eb="92">
      <t>ケイゾク</t>
    </rPh>
    <rPh sb="93" eb="95">
      <t>スイショウ</t>
    </rPh>
    <phoneticPr fontId="2"/>
  </si>
  <si>
    <r>
      <t>＊工事面積は</t>
    </r>
    <r>
      <rPr>
        <u/>
        <sz val="12"/>
        <color rgb="FFFF0000"/>
        <rFont val="BIZ UDPゴシック"/>
        <family val="3"/>
        <charset val="128"/>
      </rPr>
      <t>実際に工事を行う箇所の面積</t>
    </r>
    <r>
      <rPr>
        <sz val="12"/>
        <color theme="1"/>
        <rFont val="BIZ UDPゴシック"/>
        <family val="3"/>
        <charset val="128"/>
      </rPr>
      <t>を記載してください。
 （例えばパーテーションの設置であれば、実際にパーテーションが床に接する面積のみが補助対象となります。）</t>
    </r>
    <rPh sb="1" eb="3">
      <t>コウジ</t>
    </rPh>
    <rPh sb="3" eb="5">
      <t>メンセキ</t>
    </rPh>
    <rPh sb="6" eb="8">
      <t>ジッサイ</t>
    </rPh>
    <rPh sb="9" eb="11">
      <t>コウジ</t>
    </rPh>
    <rPh sb="12" eb="13">
      <t>オコナ</t>
    </rPh>
    <rPh sb="14" eb="16">
      <t>カショ</t>
    </rPh>
    <rPh sb="17" eb="19">
      <t>メンセキ</t>
    </rPh>
    <rPh sb="20" eb="22">
      <t>キサイ</t>
    </rPh>
    <rPh sb="32" eb="33">
      <t>タト</t>
    </rPh>
    <rPh sb="43" eb="45">
      <t>セッチ</t>
    </rPh>
    <rPh sb="50" eb="52">
      <t>ジッサイ</t>
    </rPh>
    <rPh sb="61" eb="62">
      <t>ユカ</t>
    </rPh>
    <rPh sb="63" eb="64">
      <t>セッ</t>
    </rPh>
    <rPh sb="66" eb="68">
      <t>メンセキ</t>
    </rPh>
    <rPh sb="71" eb="73">
      <t>ホジョ</t>
    </rPh>
    <rPh sb="73" eb="75">
      <t>タイショウ</t>
    </rPh>
    <phoneticPr fontId="2"/>
  </si>
  <si>
    <t>　申請時点における当該整備事業の着手予定年月日及び竣工予定年月日を以下に記載してください。</t>
    <phoneticPr fontId="2"/>
  </si>
  <si>
    <r>
      <t>＊第二種協定締結医療機関の内「自宅療養者への医療の提供」に係る協定を締結する病院・診療所、薬局、訪問看護事業所は、</t>
    </r>
    <r>
      <rPr>
        <u/>
        <sz val="12"/>
        <color theme="1"/>
        <rFont val="BIZ UDPゴシック"/>
        <family val="3"/>
        <charset val="128"/>
      </rPr>
      <t>服薬指導に従事する際に使用する個人防護具が対象</t>
    </r>
    <r>
      <rPr>
        <sz val="12"/>
        <color theme="1"/>
        <rFont val="BIZ UDPゴシック"/>
        <family val="3"/>
        <charset val="128"/>
      </rPr>
      <t>です。</t>
    </r>
    <rPh sb="1" eb="2">
      <t>ダイ</t>
    </rPh>
    <rPh sb="2" eb="3">
      <t>ニ</t>
    </rPh>
    <rPh sb="3" eb="4">
      <t>シュ</t>
    </rPh>
    <rPh sb="57" eb="59">
      <t>フクヤク</t>
    </rPh>
    <rPh sb="59" eb="61">
      <t>シドウ</t>
    </rPh>
    <rPh sb="62" eb="64">
      <t>ジュウジ</t>
    </rPh>
    <rPh sb="66" eb="67">
      <t>サイ</t>
    </rPh>
    <rPh sb="68" eb="70">
      <t>シヨウ</t>
    </rPh>
    <rPh sb="72" eb="77">
      <t>コジンボウゴグ</t>
    </rPh>
    <rPh sb="78" eb="80">
      <t>タイショウ</t>
    </rPh>
    <phoneticPr fontId="2"/>
  </si>
  <si>
    <t>国庫補助金
交付決定額</t>
    <rPh sb="0" eb="2">
      <t>コッコ</t>
    </rPh>
    <rPh sb="2" eb="5">
      <t>ホジョキン</t>
    </rPh>
    <rPh sb="6" eb="8">
      <t>コウフ</t>
    </rPh>
    <rPh sb="8" eb="10">
      <t>ケッテイ</t>
    </rPh>
    <rPh sb="10" eb="11">
      <t>ガク</t>
    </rPh>
    <phoneticPr fontId="4"/>
  </si>
  <si>
    <t>差引追加交付
（一部取消）
申請額</t>
    <rPh sb="0" eb="2">
      <t>サシヒキ</t>
    </rPh>
    <rPh sb="2" eb="4">
      <t>ツイカ</t>
    </rPh>
    <rPh sb="4" eb="6">
      <t>コウフ</t>
    </rPh>
    <rPh sb="8" eb="10">
      <t>イチブ</t>
    </rPh>
    <rPh sb="10" eb="12">
      <t>トリケシ</t>
    </rPh>
    <rPh sb="14" eb="16">
      <t>シンセイ</t>
    </rPh>
    <rPh sb="16" eb="17">
      <t>ガク</t>
    </rPh>
    <phoneticPr fontId="4"/>
  </si>
  <si>
    <t>(M)</t>
    <phoneticPr fontId="2"/>
  </si>
  <si>
    <t>(L)-(M)=(N)</t>
    <phoneticPr fontId="2"/>
  </si>
  <si>
    <t>２　「(A)事業区分」欄は、上段には交付の対象となる事業の名称を、下段には施設の名称を記載すること。</t>
    <phoneticPr fontId="4"/>
  </si>
  <si>
    <t>３　「（F）選定額」欄は、(D)と(E)とを比較して少ない方の額を記入すること。</t>
    <phoneticPr fontId="2"/>
  </si>
  <si>
    <t>４　「（G)補助基礎額」欄は、（C)と（F）を比較して少ないほうの額を記入すること。</t>
    <rPh sb="6" eb="8">
      <t>ホジョ</t>
    </rPh>
    <rPh sb="8" eb="10">
      <t>キソ</t>
    </rPh>
    <rPh sb="10" eb="11">
      <t>ガク</t>
    </rPh>
    <rPh sb="12" eb="13">
      <t>ラン</t>
    </rPh>
    <rPh sb="23" eb="25">
      <t>ヒカク</t>
    </rPh>
    <rPh sb="27" eb="28">
      <t>スク</t>
    </rPh>
    <rPh sb="33" eb="34">
      <t>ガク</t>
    </rPh>
    <rPh sb="35" eb="37">
      <t>キニュウ</t>
    </rPh>
    <phoneticPr fontId="3"/>
  </si>
  <si>
    <t>５　「（I)補助基本額」欄は、「（G)補助基礎額」欄に記載された額に「（H）補助率」を乗じて得た額を記入すること。ただし、千円未満の端数は切り捨てる。</t>
    <rPh sb="6" eb="8">
      <t>ホジョ</t>
    </rPh>
    <rPh sb="8" eb="10">
      <t>キホン</t>
    </rPh>
    <rPh sb="10" eb="11">
      <t>ガク</t>
    </rPh>
    <rPh sb="12" eb="13">
      <t>ラン</t>
    </rPh>
    <rPh sb="19" eb="21">
      <t>ホジョ</t>
    </rPh>
    <rPh sb="21" eb="23">
      <t>キソ</t>
    </rPh>
    <rPh sb="23" eb="24">
      <t>ガク</t>
    </rPh>
    <rPh sb="25" eb="26">
      <t>ラン</t>
    </rPh>
    <rPh sb="27" eb="29">
      <t>キサイ</t>
    </rPh>
    <rPh sb="32" eb="33">
      <t>ガク</t>
    </rPh>
    <rPh sb="38" eb="40">
      <t>ホジョ</t>
    </rPh>
    <rPh sb="40" eb="41">
      <t>リツ</t>
    </rPh>
    <rPh sb="43" eb="44">
      <t>ジョウ</t>
    </rPh>
    <rPh sb="46" eb="47">
      <t>エ</t>
    </rPh>
    <rPh sb="48" eb="49">
      <t>ガク</t>
    </rPh>
    <rPh sb="50" eb="52">
      <t>キニュウ</t>
    </rPh>
    <rPh sb="61" eb="63">
      <t>センエン</t>
    </rPh>
    <rPh sb="63" eb="65">
      <t>ミマン</t>
    </rPh>
    <rPh sb="66" eb="68">
      <t>ハスウ</t>
    </rPh>
    <rPh sb="69" eb="70">
      <t>キ</t>
    </rPh>
    <rPh sb="71" eb="72">
      <t>ス</t>
    </rPh>
    <phoneticPr fontId="2"/>
  </si>
  <si>
    <t>６　「（K)補助額」は、「（I)補助基本額」と「（J)内示額」を比較して少ないほうの額を記入すること。</t>
    <rPh sb="6" eb="8">
      <t>ホジョ</t>
    </rPh>
    <rPh sb="8" eb="9">
      <t>ガク</t>
    </rPh>
    <rPh sb="16" eb="18">
      <t>ホジョ</t>
    </rPh>
    <rPh sb="18" eb="20">
      <t>キホン</t>
    </rPh>
    <rPh sb="20" eb="21">
      <t>ガク</t>
    </rPh>
    <rPh sb="27" eb="30">
      <t>ナイジガク</t>
    </rPh>
    <rPh sb="32" eb="34">
      <t>ヒカク</t>
    </rPh>
    <rPh sb="36" eb="37">
      <t>スク</t>
    </rPh>
    <rPh sb="42" eb="43">
      <t>ガク</t>
    </rPh>
    <rPh sb="44" eb="46">
      <t>キニュウ</t>
    </rPh>
    <phoneticPr fontId="2"/>
  </si>
  <si>
    <t>７　「(L)国庫補助所要額」は、「(K)補助額」に２分の１を乗じて得た額を記入すること。ただし、千円未満の端数は切り捨てる。</t>
    <rPh sb="6" eb="8">
      <t>コッコ</t>
    </rPh>
    <rPh sb="8" eb="10">
      <t>ホジョ</t>
    </rPh>
    <rPh sb="10" eb="12">
      <t>ショヨウ</t>
    </rPh>
    <rPh sb="12" eb="13">
      <t>ガク</t>
    </rPh>
    <rPh sb="20" eb="22">
      <t>ホジョ</t>
    </rPh>
    <rPh sb="22" eb="23">
      <t>ガク</t>
    </rPh>
    <rPh sb="26" eb="27">
      <t>ブン</t>
    </rPh>
    <rPh sb="30" eb="31">
      <t>ジョウ</t>
    </rPh>
    <rPh sb="33" eb="34">
      <t>エ</t>
    </rPh>
    <rPh sb="35" eb="36">
      <t>ガク</t>
    </rPh>
    <rPh sb="37" eb="39">
      <t>キニュウ</t>
    </rPh>
    <rPh sb="48" eb="52">
      <t>センエンミマン</t>
    </rPh>
    <rPh sb="53" eb="55">
      <t>ハスウ</t>
    </rPh>
    <rPh sb="56" eb="57">
      <t>キ</t>
    </rPh>
    <rPh sb="58" eb="59">
      <t>ス</t>
    </rPh>
    <phoneticPr fontId="3"/>
  </si>
  <si>
    <t>９　「備考」欄は記入しないこと。</t>
    <rPh sb="3" eb="5">
      <t>ビコウ</t>
    </rPh>
    <rPh sb="6" eb="7">
      <t>ラン</t>
    </rPh>
    <rPh sb="8" eb="10">
      <t>キニュウ</t>
    </rPh>
    <phoneticPr fontId="3"/>
  </si>
  <si>
    <t>別紙２</t>
    <phoneticPr fontId="4"/>
  </si>
  <si>
    <t>事　　　　業　　　　計　　　　画　　　　書</t>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</si>
  <si>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70"/>
  </si>
  <si>
    <r>
      <t>事業</t>
    </r>
    <r>
      <rPr>
        <sz val="9"/>
        <color theme="1"/>
        <rFont val="ＭＳ Ｐゴシック"/>
        <family val="3"/>
        <charset val="128"/>
      </rPr>
      <t>区分</t>
    </r>
    <rPh sb="2" eb="4">
      <t>クブン</t>
    </rPh>
    <phoneticPr fontId="4"/>
  </si>
  <si>
    <t>補助（間接補助）事業者名</t>
    <rPh sb="0" eb="2">
      <t>ホジョ</t>
    </rPh>
    <rPh sb="3" eb="5">
      <t>カンセツ</t>
    </rPh>
    <rPh sb="5" eb="7">
      <t>ホジョ</t>
    </rPh>
    <rPh sb="8" eb="12">
      <t>ジギョウシャメイ</t>
    </rPh>
    <phoneticPr fontId="4"/>
  </si>
  <si>
    <t>新築</t>
    <rPh sb="0" eb="2">
      <t>シンチク</t>
    </rPh>
    <phoneticPr fontId="70"/>
  </si>
  <si>
    <t>移転新築</t>
    <rPh sb="0" eb="2">
      <t>イテン</t>
    </rPh>
    <rPh sb="2" eb="4">
      <t>シンチク</t>
    </rPh>
    <phoneticPr fontId="70"/>
  </si>
  <si>
    <t>施工内容</t>
    <rPh sb="0" eb="2">
      <t>セコウ</t>
    </rPh>
    <rPh sb="2" eb="4">
      <t>ナイヨウ</t>
    </rPh>
    <phoneticPr fontId="4"/>
  </si>
  <si>
    <t>改築</t>
    <rPh sb="0" eb="2">
      <t>カイチク</t>
    </rPh>
    <phoneticPr fontId="70"/>
  </si>
  <si>
    <t>建物の構造及び面積</t>
    <phoneticPr fontId="4"/>
  </si>
  <si>
    <t>　　　　　　　　　　　　　　　　　　　　　　　　　　　　　　</t>
  </si>
  <si>
    <t>増築</t>
    <rPh sb="0" eb="2">
      <t>ゾウチク</t>
    </rPh>
    <phoneticPr fontId="70"/>
  </si>
  <si>
    <t>構造：</t>
    <rPh sb="0" eb="2">
      <t>コウゾウ</t>
    </rPh>
    <phoneticPr fontId="4"/>
  </si>
  <si>
    <t>○階建</t>
    <rPh sb="1" eb="2">
      <t>カイ</t>
    </rPh>
    <rPh sb="2" eb="3">
      <t>ダ</t>
    </rPh>
    <phoneticPr fontId="4"/>
  </si>
  <si>
    <t>←構造はプルダウンから選択</t>
    <rPh sb="1" eb="3">
      <t>コウゾウ</t>
    </rPh>
    <rPh sb="11" eb="13">
      <t>センタク</t>
    </rPh>
    <phoneticPr fontId="4"/>
  </si>
  <si>
    <t>改修</t>
    <rPh sb="0" eb="2">
      <t>カイシュウ</t>
    </rPh>
    <phoneticPr fontId="70"/>
  </si>
  <si>
    <t>建築面積 　</t>
    <rPh sb="0" eb="2">
      <t>ケンチク</t>
    </rPh>
    <phoneticPr fontId="4"/>
  </si>
  <si>
    <t>延べ面積</t>
    <phoneticPr fontId="4"/>
  </si>
  <si>
    <t>鉄骨鉄筋コンクリート造</t>
    <rPh sb="0" eb="2">
      <t>テッコツ</t>
    </rPh>
    <rPh sb="2" eb="4">
      <t>テッキン</t>
    </rPh>
    <phoneticPr fontId="30"/>
  </si>
  <si>
    <t>施工期間</t>
  </si>
  <si>
    <t>着工</t>
    <phoneticPr fontId="4"/>
  </si>
  <si>
    <t>～</t>
    <phoneticPr fontId="4"/>
  </si>
  <si>
    <t>　竣工</t>
    <phoneticPr fontId="4"/>
  </si>
  <si>
    <t>鉄筋コンクリート造</t>
    <rPh sb="0" eb="2">
      <t>テッキン</t>
    </rPh>
    <phoneticPr fontId="30"/>
  </si>
  <si>
    <t>整備費内訳　　　　　　　　　　　　　　　　　　　　　　　　</t>
    <phoneticPr fontId="4"/>
  </si>
  <si>
    <t>鉄骨造（鉄筋コンクリート造と同等の強度）</t>
    <rPh sb="0" eb="2">
      <t>テッコツ</t>
    </rPh>
    <rPh sb="4" eb="6">
      <t>テッキン</t>
    </rPh>
    <rPh sb="12" eb="13">
      <t>ヅク</t>
    </rPh>
    <rPh sb="14" eb="16">
      <t>ドウトウ</t>
    </rPh>
    <rPh sb="17" eb="19">
      <t>キョウド</t>
    </rPh>
    <phoneticPr fontId="30"/>
  </si>
  <si>
    <t>区　分</t>
    <phoneticPr fontId="4"/>
  </si>
  <si>
    <t>費　　目</t>
    <phoneticPr fontId="4"/>
  </si>
  <si>
    <t>面　積　</t>
    <phoneticPr fontId="4"/>
  </si>
  <si>
    <t>単　価　</t>
    <phoneticPr fontId="4"/>
  </si>
  <si>
    <t>金　　額　</t>
    <phoneticPr fontId="4"/>
  </si>
  <si>
    <t>備　　考　</t>
    <phoneticPr fontId="4"/>
  </si>
  <si>
    <t>鉄骨造（ブロック造と同等の強度）</t>
    <rPh sb="0" eb="2">
      <t>テッコツ</t>
    </rPh>
    <rPh sb="8" eb="9">
      <t>ツク</t>
    </rPh>
    <rPh sb="10" eb="12">
      <t>ドウトウ</t>
    </rPh>
    <rPh sb="13" eb="15">
      <t>キョウド</t>
    </rPh>
    <phoneticPr fontId="30"/>
  </si>
  <si>
    <t>　　　</t>
  </si>
  <si>
    <t>　　　　　</t>
  </si>
  <si>
    <t xml:space="preserve">        ㎡</t>
  </si>
  <si>
    <t xml:space="preserve">  　　  円</t>
  </si>
  <si>
    <t xml:space="preserve">            円</t>
  </si>
  <si>
    <t>　　　　　　</t>
  </si>
  <si>
    <t>ブロック造</t>
    <rPh sb="4" eb="5">
      <t>ヅク</t>
    </rPh>
    <phoneticPr fontId="30"/>
  </si>
  <si>
    <t>木造</t>
    <rPh sb="0" eb="2">
      <t>モクゾウ</t>
    </rPh>
    <phoneticPr fontId="30"/>
  </si>
  <si>
    <t>プレハブ造</t>
    <rPh sb="4" eb="5">
      <t>ツク</t>
    </rPh>
    <phoneticPr fontId="30"/>
  </si>
  <si>
    <t>その他</t>
    <rPh sb="2" eb="3">
      <t>タ</t>
    </rPh>
    <phoneticPr fontId="30"/>
  </si>
  <si>
    <t>小  計</t>
  </si>
  <si>
    <t>　　　　単価、小計、合計は自動計算</t>
    <rPh sb="4" eb="6">
      <t>タンカ</t>
    </rPh>
    <rPh sb="7" eb="9">
      <t>ショウケイ</t>
    </rPh>
    <rPh sb="10" eb="12">
      <t>ゴウケイ</t>
    </rPh>
    <rPh sb="13" eb="15">
      <t>ジドウ</t>
    </rPh>
    <rPh sb="15" eb="17">
      <t>ケイサン</t>
    </rPh>
    <phoneticPr fontId="4"/>
  </si>
  <si>
    <t>補助対象外事業分</t>
    <rPh sb="0" eb="2">
      <t>ホジョ</t>
    </rPh>
    <rPh sb="2" eb="4">
      <t>タイショウ</t>
    </rPh>
    <rPh sb="4" eb="5">
      <t>ソト</t>
    </rPh>
    <rPh sb="5" eb="8">
      <t>ジギョウブン</t>
    </rPh>
    <phoneticPr fontId="4"/>
  </si>
  <si>
    <t>財源内訳</t>
    <phoneticPr fontId="4"/>
  </si>
  <si>
    <t>金額</t>
    <rPh sb="0" eb="2">
      <t>キンガク</t>
    </rPh>
    <phoneticPr fontId="4"/>
  </si>
  <si>
    <t>備考</t>
    <rPh sb="0" eb="2">
      <t>ビコウ</t>
    </rPh>
    <phoneticPr fontId="4"/>
  </si>
  <si>
    <t>円</t>
    <rPh sb="0" eb="1">
      <t>エン</t>
    </rPh>
    <phoneticPr fontId="4"/>
  </si>
  <si>
    <t>（内　訳）</t>
    <rPh sb="1" eb="2">
      <t>ウチ</t>
    </rPh>
    <rPh sb="3" eb="4">
      <t>ヤク</t>
    </rPh>
    <phoneticPr fontId="4"/>
  </si>
  <si>
    <t>(1)  補助金</t>
    <phoneticPr fontId="4"/>
  </si>
  <si>
    <t>　　　　うち国</t>
    <phoneticPr fontId="4"/>
  </si>
  <si>
    <t>　　　　うち都道府県</t>
    <phoneticPr fontId="4"/>
  </si>
  <si>
    <t>(2)  地方債</t>
    <phoneticPr fontId="4"/>
  </si>
  <si>
    <t>(3)  寄附金</t>
    <rPh sb="5" eb="7">
      <t>キフ</t>
    </rPh>
    <phoneticPr fontId="4"/>
  </si>
  <si>
    <t>(4)  その他（診療収入等）</t>
    <rPh sb="9" eb="11">
      <t>シンリョウ</t>
    </rPh>
    <rPh sb="11" eb="13">
      <t>シュウニュウ</t>
    </rPh>
    <rPh sb="13" eb="14">
      <t>トウ</t>
    </rPh>
    <phoneticPr fontId="4"/>
  </si>
  <si>
    <t>計</t>
    <rPh sb="0" eb="1">
      <t>ケイ</t>
    </rPh>
    <phoneticPr fontId="4"/>
  </si>
  <si>
    <t>←自動計算</t>
    <rPh sb="1" eb="3">
      <t>ジドウ</t>
    </rPh>
    <rPh sb="3" eb="5">
      <t>ケイサン</t>
    </rPh>
    <phoneticPr fontId="4"/>
  </si>
  <si>
    <t>補助財産を取得する際に、当該補助財産を取得するための抵当権設定の有無</t>
    <phoneticPr fontId="4"/>
  </si>
  <si>
    <t>←プルダウンで選択</t>
    <rPh sb="7" eb="9">
      <t>センタク</t>
    </rPh>
    <phoneticPr fontId="4"/>
  </si>
  <si>
    <t>その他　参考事項　</t>
    <phoneticPr fontId="4"/>
  </si>
  <si>
    <t>【留意事項】</t>
    <rPh sb="1" eb="3">
      <t>リュウイ</t>
    </rPh>
    <rPh sb="3" eb="5">
      <t>ジコウ</t>
    </rPh>
    <phoneticPr fontId="4"/>
  </si>
  <si>
    <t>　 整備費内訳の「費目」欄は、交付要綱「別表」の２対象経費に定める各部門に区分して記入すること。</t>
    <rPh sb="20" eb="22">
      <t>ベッピョウ</t>
    </rPh>
    <phoneticPr fontId="4"/>
  </si>
  <si>
    <t>個人防護具保管施設の整備</t>
    <rPh sb="0" eb="5">
      <t>コジンボウゴグ</t>
    </rPh>
    <rPh sb="5" eb="7">
      <t>ホカン</t>
    </rPh>
    <rPh sb="7" eb="9">
      <t>シセツ</t>
    </rPh>
    <rPh sb="10" eb="12">
      <t>セイビ</t>
    </rPh>
    <phoneticPr fontId="2"/>
  </si>
  <si>
    <t>３　「（別紙２）事業計画書」の入力＜ピンク色のシート＞</t>
    <rPh sb="4" eb="6">
      <t>ベッシ</t>
    </rPh>
    <rPh sb="8" eb="10">
      <t>ジギョウ</t>
    </rPh>
    <rPh sb="10" eb="13">
      <t>ケイカクショ</t>
    </rPh>
    <rPh sb="15" eb="17">
      <t>ニュウリョク</t>
    </rPh>
    <rPh sb="21" eb="22">
      <t>イロ</t>
    </rPh>
    <phoneticPr fontId="2"/>
  </si>
  <si>
    <r>
      <t>○　「基礎情報入力シート」、「確認書」、「（別紙２）事業計画書」シートの</t>
    </r>
    <r>
      <rPr>
        <b/>
        <u/>
        <sz val="12"/>
        <color rgb="FFFF0000"/>
        <rFont val="BIZ UDPゴシック"/>
        <family val="3"/>
        <charset val="128"/>
      </rPr>
      <t>黄色セルに必要な情報を入力</t>
    </r>
    <r>
      <rPr>
        <sz val="12"/>
        <rFont val="BIZ UDPゴシック"/>
        <family val="3"/>
        <charset val="128"/>
      </rPr>
      <t>してください。</t>
    </r>
    <rPh sb="3" eb="5">
      <t>キソ</t>
    </rPh>
    <rPh sb="5" eb="7">
      <t>ジョウホウ</t>
    </rPh>
    <rPh sb="7" eb="9">
      <t>ニュウリョク</t>
    </rPh>
    <rPh sb="15" eb="18">
      <t>カクニンショ</t>
    </rPh>
    <rPh sb="22" eb="24">
      <t>ベッシ</t>
    </rPh>
    <rPh sb="26" eb="28">
      <t>ジギョウ</t>
    </rPh>
    <rPh sb="28" eb="31">
      <t>ケイカクショ</t>
    </rPh>
    <rPh sb="36" eb="38">
      <t>キイロ</t>
    </rPh>
    <rPh sb="41" eb="43">
      <t>ヒツヨウ</t>
    </rPh>
    <rPh sb="44" eb="46">
      <t>ジョウホウ</t>
    </rPh>
    <rPh sb="47" eb="49">
      <t>ニュウリョク</t>
    </rPh>
    <phoneticPr fontId="2"/>
  </si>
  <si>
    <t>〇　建物の構造及び面積</t>
    <rPh sb="2" eb="4">
      <t>タテモノ</t>
    </rPh>
    <rPh sb="5" eb="7">
      <t>コウゾウ</t>
    </rPh>
    <rPh sb="7" eb="8">
      <t>オヨ</t>
    </rPh>
    <rPh sb="9" eb="11">
      <t>メンセキ</t>
    </rPh>
    <phoneticPr fontId="2"/>
  </si>
  <si>
    <t>〇　財源内訳</t>
    <rPh sb="2" eb="4">
      <t>ザイゲン</t>
    </rPh>
    <rPh sb="4" eb="6">
      <t>ウチワケ</t>
    </rPh>
    <phoneticPr fontId="2"/>
  </si>
  <si>
    <t>　　・自己財源がある場合は、(4)の「備考」（内訳）欄に財源名を記入してください。</t>
    <rPh sb="3" eb="5">
      <t>ジコ</t>
    </rPh>
    <rPh sb="5" eb="7">
      <t>ザイゲン</t>
    </rPh>
    <rPh sb="10" eb="12">
      <t>バアイ</t>
    </rPh>
    <rPh sb="19" eb="21">
      <t>ビコウ</t>
    </rPh>
    <rPh sb="23" eb="25">
      <t>ウチワケ</t>
    </rPh>
    <rPh sb="26" eb="27">
      <t>ラン</t>
    </rPh>
    <rPh sb="28" eb="30">
      <t>ザイゲン</t>
    </rPh>
    <rPh sb="30" eb="31">
      <t>メイ</t>
    </rPh>
    <rPh sb="32" eb="34">
      <t>キニュウ</t>
    </rPh>
    <phoneticPr fontId="2"/>
  </si>
  <si>
    <t>〇　補助財産を取得する際に、当該補助財産を取得するための抵当権設定の有無</t>
    <rPh sb="2" eb="4">
      <t>ホジョ</t>
    </rPh>
    <rPh sb="4" eb="6">
      <t>ザイサン</t>
    </rPh>
    <rPh sb="7" eb="9">
      <t>シュトク</t>
    </rPh>
    <rPh sb="11" eb="12">
      <t>サイ</t>
    </rPh>
    <rPh sb="14" eb="16">
      <t>トウガイ</t>
    </rPh>
    <rPh sb="16" eb="18">
      <t>ホジョ</t>
    </rPh>
    <rPh sb="18" eb="20">
      <t>ザイサン</t>
    </rPh>
    <rPh sb="21" eb="23">
      <t>シュトク</t>
    </rPh>
    <rPh sb="28" eb="31">
      <t>テイトウケン</t>
    </rPh>
    <rPh sb="31" eb="33">
      <t>セッテイ</t>
    </rPh>
    <rPh sb="34" eb="36">
      <t>ウム</t>
    </rPh>
    <phoneticPr fontId="2"/>
  </si>
  <si>
    <t>　・ドロップダウンリストより選択してください。</t>
    <rPh sb="14" eb="16">
      <t>センタク</t>
    </rPh>
    <phoneticPr fontId="2"/>
  </si>
  <si>
    <t xml:space="preserve">           ㎡ </t>
    <phoneticPr fontId="4"/>
  </si>
  <si>
    <t>　　・ 建物の構造：整備する建物の構造を、ドロップダウンリストより選択してください。</t>
    <rPh sb="4" eb="6">
      <t>タテモノ</t>
    </rPh>
    <rPh sb="7" eb="9">
      <t>コウゾウ</t>
    </rPh>
    <rPh sb="10" eb="12">
      <t>セイビ</t>
    </rPh>
    <rPh sb="14" eb="16">
      <t>タテモノ</t>
    </rPh>
    <rPh sb="17" eb="19">
      <t>コウゾウ</t>
    </rPh>
    <rPh sb="33" eb="35">
      <t>センタク</t>
    </rPh>
    <phoneticPr fontId="2"/>
  </si>
  <si>
    <t>　　・○階建：整備する建物の階数を、○を削除し該当する数値を入力してください。</t>
    <rPh sb="4" eb="5">
      <t>カイ</t>
    </rPh>
    <rPh sb="5" eb="6">
      <t>ダ</t>
    </rPh>
    <rPh sb="7" eb="9">
      <t>セイビ</t>
    </rPh>
    <rPh sb="11" eb="13">
      <t>タテモノ</t>
    </rPh>
    <rPh sb="14" eb="16">
      <t>カイスウ</t>
    </rPh>
    <rPh sb="20" eb="22">
      <t>サクジョ</t>
    </rPh>
    <rPh sb="23" eb="25">
      <t>ガイトウ</t>
    </rPh>
    <rPh sb="27" eb="29">
      <t>スウチ</t>
    </rPh>
    <rPh sb="30" eb="32">
      <t>ニュウリョク</t>
    </rPh>
    <phoneticPr fontId="2"/>
  </si>
  <si>
    <t>　　・建築面積：整備する建物の建築面積（建物が建っている部分の面積）を記載してください。</t>
    <rPh sb="3" eb="5">
      <t>ケンチク</t>
    </rPh>
    <rPh sb="5" eb="7">
      <t>メンセキ</t>
    </rPh>
    <rPh sb="8" eb="10">
      <t>セイビ</t>
    </rPh>
    <rPh sb="12" eb="14">
      <t>タテモノ</t>
    </rPh>
    <rPh sb="15" eb="17">
      <t>ケンチク</t>
    </rPh>
    <rPh sb="17" eb="19">
      <t>メンセキ</t>
    </rPh>
    <rPh sb="35" eb="37">
      <t>キサイ</t>
    </rPh>
    <phoneticPr fontId="2"/>
  </si>
  <si>
    <t>　　・延べ面積：整備する建物がある敷地面積を記載してください。</t>
    <rPh sb="3" eb="4">
      <t>ノ</t>
    </rPh>
    <rPh sb="5" eb="7">
      <t>メンセキ</t>
    </rPh>
    <rPh sb="8" eb="10">
      <t>セイビ</t>
    </rPh>
    <rPh sb="12" eb="14">
      <t>タテモノ</t>
    </rPh>
    <rPh sb="17" eb="19">
      <t>シキチ</t>
    </rPh>
    <rPh sb="19" eb="21">
      <t>メンセキ</t>
    </rPh>
    <rPh sb="22" eb="24">
      <t>キサイ</t>
    </rPh>
    <phoneticPr fontId="2"/>
  </si>
  <si>
    <t>〇　整備費内訳</t>
    <rPh sb="2" eb="5">
      <t>セイビヒ</t>
    </rPh>
    <rPh sb="5" eb="7">
      <t>ウチワケ</t>
    </rPh>
    <phoneticPr fontId="2"/>
  </si>
  <si>
    <t>(16)新興感染症対応力強化事業（病室の感染対策に係る整備以外）＜病棟整備＞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rPh sb="33" eb="35">
      <t>ビョウトウ</t>
    </rPh>
    <rPh sb="35" eb="37">
      <t>セイビ</t>
    </rPh>
    <phoneticPr fontId="70"/>
  </si>
  <si>
    <t>(16)新興感染症対応力強化事業（病室の感染対策に係る整備以外）＜個人防護具＞</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rPh sb="33" eb="38">
      <t>コジンボウゴグ</t>
    </rPh>
    <phoneticPr fontId="70"/>
  </si>
  <si>
    <t>病棟等の感染対策に係る整備</t>
    <rPh sb="0" eb="2">
      <t>ビョウトウ</t>
    </rPh>
    <rPh sb="2" eb="3">
      <t>トウ</t>
    </rPh>
    <rPh sb="4" eb="6">
      <t>カンセン</t>
    </rPh>
    <rPh sb="6" eb="8">
      <t>タイサク</t>
    </rPh>
    <rPh sb="9" eb="10">
      <t>カカ</t>
    </rPh>
    <rPh sb="11" eb="13">
      <t>セイビ</t>
    </rPh>
    <phoneticPr fontId="2"/>
  </si>
  <si>
    <t>改修</t>
    <rPh sb="0" eb="2">
      <t>カイシュウ</t>
    </rPh>
    <phoneticPr fontId="2"/>
  </si>
  <si>
    <t>＊設問１（８）で回答した工事面積と、（５）で算出された個人防護具保管に要する面積とを比較し、どちらか小さいほうに単価を乗じて得た金額です。</t>
    <rPh sb="1" eb="3">
      <t>セツモン</t>
    </rPh>
    <rPh sb="8" eb="10">
      <t>カイトウ</t>
    </rPh>
    <rPh sb="12" eb="14">
      <t>コウジ</t>
    </rPh>
    <rPh sb="14" eb="16">
      <t>メンセキ</t>
    </rPh>
    <rPh sb="22" eb="24">
      <t>サンシュツ</t>
    </rPh>
    <rPh sb="27" eb="29">
      <t>コジン</t>
    </rPh>
    <rPh sb="29" eb="31">
      <t>ボウゴ</t>
    </rPh>
    <rPh sb="31" eb="32">
      <t>グ</t>
    </rPh>
    <rPh sb="32" eb="34">
      <t>ホカン</t>
    </rPh>
    <rPh sb="35" eb="36">
      <t>ヨウ</t>
    </rPh>
    <rPh sb="38" eb="40">
      <t>メンセキ</t>
    </rPh>
    <rPh sb="42" eb="44">
      <t>ヒカク</t>
    </rPh>
    <rPh sb="50" eb="51">
      <t>チイ</t>
    </rPh>
    <rPh sb="56" eb="58">
      <t>タンカ</t>
    </rPh>
    <rPh sb="59" eb="60">
      <t>ジョウ</t>
    </rPh>
    <rPh sb="62" eb="63">
      <t>エ</t>
    </rPh>
    <rPh sb="64" eb="66">
      <t>キンガク</t>
    </rPh>
    <phoneticPr fontId="2"/>
  </si>
  <si>
    <t>（選定額について）</t>
    <rPh sb="1" eb="3">
      <t>センテイ</t>
    </rPh>
    <rPh sb="3" eb="4">
      <t>ガク</t>
    </rPh>
    <phoneticPr fontId="2"/>
  </si>
  <si>
    <t>１　（A)欄から（H）欄は、交付要綱第４条（補助額の算定方法）に従い必要となる欄のみ使用し、（I）欄を算出すること。</t>
    <rPh sb="5" eb="6">
      <t>ラン</t>
    </rPh>
    <rPh sb="11" eb="12">
      <t>ラン</t>
    </rPh>
    <rPh sb="14" eb="16">
      <t>コウフ</t>
    </rPh>
    <rPh sb="16" eb="18">
      <t>ヨウコウ</t>
    </rPh>
    <rPh sb="18" eb="19">
      <t>ダイ</t>
    </rPh>
    <rPh sb="20" eb="21">
      <t>ジョウ</t>
    </rPh>
    <rPh sb="22" eb="24">
      <t>ホジョ</t>
    </rPh>
    <rPh sb="24" eb="25">
      <t>ガク</t>
    </rPh>
    <rPh sb="26" eb="28">
      <t>サンテイ</t>
    </rPh>
    <rPh sb="28" eb="30">
      <t>ホウホウ</t>
    </rPh>
    <rPh sb="32" eb="33">
      <t>シタガ</t>
    </rPh>
    <rPh sb="34" eb="36">
      <t>ヒツヨウ</t>
    </rPh>
    <rPh sb="39" eb="40">
      <t>ラン</t>
    </rPh>
    <rPh sb="42" eb="44">
      <t>シヨウ</t>
    </rPh>
    <rPh sb="49" eb="50">
      <t>ラン</t>
    </rPh>
    <rPh sb="51" eb="53">
      <t>サンシュツ</t>
    </rPh>
    <phoneticPr fontId="3"/>
  </si>
  <si>
    <t>８　(M)欄及び(N)欄については、交付要綱第10条による変更交付申請手続の他は斜線を引くこと。</t>
    <rPh sb="5" eb="6">
      <t>ラン</t>
    </rPh>
    <rPh sb="6" eb="7">
      <t>オヨ</t>
    </rPh>
    <rPh sb="11" eb="12">
      <t>ラン</t>
    </rPh>
    <rPh sb="18" eb="20">
      <t>コウフ</t>
    </rPh>
    <rPh sb="20" eb="22">
      <t>ヨウコウ</t>
    </rPh>
    <rPh sb="22" eb="23">
      <t>ダイ</t>
    </rPh>
    <rPh sb="25" eb="26">
      <t>ジョウ</t>
    </rPh>
    <rPh sb="29" eb="31">
      <t>ヘンコウ</t>
    </rPh>
    <rPh sb="31" eb="33">
      <t>コウフ</t>
    </rPh>
    <rPh sb="33" eb="35">
      <t>シンセイ</t>
    </rPh>
    <rPh sb="35" eb="37">
      <t>テツヅ</t>
    </rPh>
    <rPh sb="38" eb="39">
      <t>ホカ</t>
    </rPh>
    <rPh sb="40" eb="42">
      <t>シャセン</t>
    </rPh>
    <rPh sb="43" eb="44">
      <t>ヒ</t>
    </rPh>
    <phoneticPr fontId="4"/>
  </si>
  <si>
    <t>（１）事業計画書(別紙２）</t>
    <rPh sb="3" eb="5">
      <t>ジギョウ</t>
    </rPh>
    <rPh sb="5" eb="8">
      <t>ケイカクショ</t>
    </rPh>
    <rPh sb="9" eb="11">
      <t>ベッシ</t>
    </rPh>
    <phoneticPr fontId="2"/>
  </si>
  <si>
    <t>（２）補助対象区域の工事設計図</t>
    <phoneticPr fontId="2"/>
  </si>
  <si>
    <t>（３）工事仕訳書</t>
    <phoneticPr fontId="2"/>
  </si>
  <si>
    <t>（４）役員等氏名一覧表（第１号様式付表）</t>
    <phoneticPr fontId="2"/>
  </si>
  <si>
    <t>（５）その他参考となる資料</t>
    <phoneticPr fontId="2"/>
  </si>
  <si>
    <t>付帯工事除く</t>
    <rPh sb="0" eb="4">
      <t>フタイコウジ</t>
    </rPh>
    <rPh sb="4" eb="5">
      <t>ノゾ</t>
    </rPh>
    <phoneticPr fontId="2"/>
  </si>
  <si>
    <t>付帯工事除く</t>
    <rPh sb="0" eb="4">
      <t>フタイコウジ</t>
    </rPh>
    <rPh sb="4" eb="5">
      <t>ノゾ</t>
    </rPh>
    <phoneticPr fontId="2"/>
  </si>
  <si>
    <t>工事面積差</t>
    <rPh sb="0" eb="2">
      <t>コウジ</t>
    </rPh>
    <rPh sb="2" eb="4">
      <t>メンセキ</t>
    </rPh>
    <rPh sb="4" eb="5">
      <t>サ</t>
    </rPh>
    <phoneticPr fontId="2"/>
  </si>
  <si>
    <t>付帯工事除く</t>
    <rPh sb="0" eb="4">
      <t>フタイコウジ</t>
    </rPh>
    <rPh sb="4" eb="5">
      <t>ノゾ</t>
    </rPh>
    <phoneticPr fontId="2"/>
  </si>
  <si>
    <t>(C)との一致</t>
    <phoneticPr fontId="2"/>
  </si>
  <si>
    <t>選定面積</t>
    <rPh sb="0" eb="2">
      <t>センテイ</t>
    </rPh>
    <rPh sb="2" eb="4">
      <t>メンセキ</t>
    </rPh>
    <phoneticPr fontId="2"/>
  </si>
  <si>
    <r>
      <t>※半角数字７桁（</t>
    </r>
    <r>
      <rPr>
        <u/>
        <sz val="11"/>
        <color theme="1"/>
        <rFont val="BIZ UDPゴシック"/>
        <family val="3"/>
        <charset val="128"/>
      </rPr>
      <t>ハイフン抜き</t>
    </r>
    <r>
      <rPr>
        <sz val="11"/>
        <color theme="1"/>
        <rFont val="BIZ UDPゴシック"/>
        <family val="3"/>
        <charset val="128"/>
      </rPr>
      <t>）を入力してください。</t>
    </r>
    <rPh sb="1" eb="3">
      <t>ハンカク</t>
    </rPh>
    <rPh sb="3" eb="5">
      <t>スウジ</t>
    </rPh>
    <rPh sb="6" eb="7">
      <t>ケタ</t>
    </rPh>
    <rPh sb="16" eb="18">
      <t>ニュウリョク</t>
    </rPh>
    <phoneticPr fontId="2"/>
  </si>
  <si>
    <t>対象経費
（A）-（B）=
（F）</t>
    <rPh sb="0" eb="2">
      <t>タイショウ</t>
    </rPh>
    <rPh sb="2" eb="4">
      <t>ケイヒ</t>
    </rPh>
    <phoneticPr fontId="2"/>
  </si>
  <si>
    <t>＊補助額を算定する際の「対象経費支出予定額」は、以下で選定する「補助対象面積」に基づき算出した額となります。</t>
    <rPh sb="1" eb="3">
      <t>ホジョ</t>
    </rPh>
    <rPh sb="3" eb="4">
      <t>ガク</t>
    </rPh>
    <rPh sb="5" eb="7">
      <t>サンテイ</t>
    </rPh>
    <rPh sb="9" eb="10">
      <t>サイ</t>
    </rPh>
    <rPh sb="12" eb="14">
      <t>タイショウ</t>
    </rPh>
    <phoneticPr fontId="2"/>
  </si>
  <si>
    <t>　　・補助対象外事業分：補助対象外事業がある場合は必要事項を入力してください。</t>
    <rPh sb="3" eb="5">
      <t>ホジョ</t>
    </rPh>
    <rPh sb="5" eb="7">
      <t>タイショウ</t>
    </rPh>
    <rPh sb="7" eb="8">
      <t>ガイ</t>
    </rPh>
    <rPh sb="8" eb="10">
      <t>ジギョウ</t>
    </rPh>
    <rPh sb="10" eb="11">
      <t>ブン</t>
    </rPh>
    <rPh sb="12" eb="14">
      <t>ホジョ</t>
    </rPh>
    <rPh sb="14" eb="16">
      <t>タイショウ</t>
    </rPh>
    <rPh sb="16" eb="17">
      <t>ガイ</t>
    </rPh>
    <rPh sb="17" eb="19">
      <t>ジギョウ</t>
    </rPh>
    <rPh sb="22" eb="24">
      <t>バアイ</t>
    </rPh>
    <rPh sb="25" eb="27">
      <t>ヒツヨウ</t>
    </rPh>
    <rPh sb="27" eb="29">
      <t>ジコウ</t>
    </rPh>
    <rPh sb="30" eb="32">
      <t>ニュウリョク</t>
    </rPh>
    <phoneticPr fontId="2"/>
  </si>
  <si>
    <t>　　・面積：補助対象部分の工事面積を記載してください。</t>
    <rPh sb="3" eb="5">
      <t>メンセキ</t>
    </rPh>
    <rPh sb="6" eb="8">
      <t>ホジョ</t>
    </rPh>
    <rPh sb="8" eb="10">
      <t>タイショウ</t>
    </rPh>
    <rPh sb="10" eb="12">
      <t>ブブン</t>
    </rPh>
    <rPh sb="13" eb="15">
      <t>コウジ</t>
    </rPh>
    <rPh sb="15" eb="17">
      <t>メンセキ</t>
    </rPh>
    <rPh sb="18" eb="20">
      <t>キサイ</t>
    </rPh>
    <phoneticPr fontId="2"/>
  </si>
  <si>
    <t>総工事面積</t>
    <rPh sb="0" eb="1">
      <t>ソウ</t>
    </rPh>
    <rPh sb="1" eb="3">
      <t>コウジ</t>
    </rPh>
    <rPh sb="3" eb="5">
      <t>メンセキ</t>
    </rPh>
    <phoneticPr fontId="2"/>
  </si>
  <si>
    <r>
      <t xml:space="preserve">支出予定額単価
</t>
    </r>
    <r>
      <rPr>
        <sz val="9"/>
        <color theme="1"/>
        <rFont val="BIZ UDPゴシック"/>
        <family val="3"/>
        <charset val="128"/>
      </rPr>
      <t>（総補助対象経費／
総工事面積）</t>
    </r>
    <rPh sb="0" eb="2">
      <t>シシュツ</t>
    </rPh>
    <rPh sb="2" eb="4">
      <t>ヨテイ</t>
    </rPh>
    <rPh sb="4" eb="5">
      <t>ガク</t>
    </rPh>
    <rPh sb="5" eb="7">
      <t>タンカ</t>
    </rPh>
    <rPh sb="9" eb="10">
      <t>ソウ</t>
    </rPh>
    <rPh sb="10" eb="12">
      <t>ホジョ</t>
    </rPh>
    <rPh sb="12" eb="14">
      <t>タイショウ</t>
    </rPh>
    <rPh sb="14" eb="16">
      <t>ケイヒ</t>
    </rPh>
    <rPh sb="18" eb="19">
      <t>ソウ</t>
    </rPh>
    <rPh sb="19" eb="21">
      <t>コウジ</t>
    </rPh>
    <rPh sb="20" eb="21">
      <t>コト</t>
    </rPh>
    <phoneticPr fontId="2"/>
  </si>
  <si>
    <t>対象経費支出予定額</t>
    <rPh sb="0" eb="2">
      <t>タイショウ</t>
    </rPh>
    <rPh sb="2" eb="4">
      <t>ケイヒ</t>
    </rPh>
    <rPh sb="4" eb="6">
      <t>シシュツ</t>
    </rPh>
    <rPh sb="6" eb="8">
      <t>ヨテイ</t>
    </rPh>
    <rPh sb="8" eb="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</si>
</sst>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_ "/>
    <numFmt numFmtId="177" formatCode="#"/>
    <numFmt numFmtId="178" formatCode="&quot;〒&quot;000&quot;－&quot;0000"/>
    <numFmt numFmtId="179" formatCode="[$-411]ggge&quot;年&quot;m&quot;月&quot;d&quot;日&quot;;@"/>
    <numFmt numFmtId="180" formatCode="#,##0_);[Red]\(#,##0\)"/>
    <numFmt numFmtId="181" formatCode="&quot;〒&quot;000&quot;-&quot;0000"/>
    <numFmt numFmtId="182" formatCode="#,##0;&quot;△ &quot;#,##0"/>
    <numFmt numFmtId="183" formatCode="#,##0.00;&quot;△ &quot;#,##0.00"/>
    <numFmt numFmtId="184" formatCode="#,##0.00_ "/>
    <numFmt numFmtId="185" formatCode="0_ "/>
    <numFmt numFmtId="186" formatCode="#,##0.00_);[Red]\(#,##0.00\)"/>
    <numFmt numFmtId="187" formatCode="#,##0_ ;[Red]\-#,##0\ "/>
    <numFmt numFmtId="188" formatCode="0.000"/>
    <numFmt numFmtId="189" formatCode="#.00&quot;㎡&quot;"/>
  </numFmts>
  <fonts count="81">
    <font>
      <sz val="12"/>
      <color theme="1"/>
      <name val="ＭＳ 明朝"/>
      <family val="2"/>
      <charset val="128"/>
    </font>
    <font>
      <sz val="12"/>
      <color theme="1"/>
      <name val="ＭＳ 明朝"/>
      <family val="2"/>
      <charset val="128"/>
    </font>
    <font>
      <sz val="6"/>
      <name val="ＭＳ 明朝"/>
      <family val="2"/>
      <charset val="128"/>
    </font>
    <font>
      <sz val="9"/>
      <color indexed="81"/>
      <name val="ＭＳ Ｐゴシック"/>
      <family val="3"/>
      <charset val="128"/>
    </font>
    <font>
      <sz val="6"/>
      <name val="ＭＳ Ｐゴシック"/>
      <family val="3"/>
      <charset val="128"/>
    </font>
    <font>
      <sz val="12"/>
      <color rgb="FF000000"/>
      <name val="ＭＳ 明朝"/>
      <family val="2"/>
      <charset val="128"/>
    </font>
    <font>
      <sz val="11"/>
      <name val="ＭＳ 明朝"/>
      <family val="1"/>
      <charset val="128"/>
    </font>
    <font>
      <sz val="11"/>
      <name val="ＭＳ Ｐゴシック"/>
      <family val="3"/>
      <charset val="128"/>
    </font>
    <font>
      <sz val="6"/>
      <name val="ＭＳ Ｐゴシック"/>
      <family val="2"/>
      <charset val="128"/>
    </font>
    <font>
      <sz val="9"/>
      <color rgb="FF000000"/>
      <name val="ＭＳ Ｐゴシック"/>
      <family val="3"/>
      <charset val="128"/>
    </font>
    <font>
      <sz val="12"/>
      <name val="ＭＳ 明朝"/>
      <family val="1"/>
      <charset val="128"/>
    </font>
    <font>
      <sz val="11"/>
      <color rgb="FF000000"/>
      <name val="ＭＳ Ｐゴシック"/>
      <family val="3"/>
      <charset val="128"/>
    </font>
    <font>
      <sz val="11"/>
      <color theme="1"/>
      <name val="ＭＳ Ｐゴシック"/>
      <family val="2"/>
      <charset val="128"/>
      <scheme val="minor"/>
    </font>
    <font>
      <sz val="12"/>
      <color theme="1"/>
      <name val="ＭＳ ゴシック"/>
      <family val="3"/>
      <charset val="128"/>
    </font>
    <font>
      <sz val="12"/>
      <name val="ＭＳ 明朝"/>
      <family val="2"/>
      <charset val="128"/>
    </font>
    <font>
      <sz val="12"/>
      <color theme="1"/>
      <name val="ＭＳ 明朝"/>
      <family val="1"/>
      <charset val="128"/>
    </font>
    <font>
      <sz val="9"/>
      <name val="ＭＳ 明朝"/>
      <family val="1"/>
      <charset val="128"/>
    </font>
    <font>
      <sz val="10.5"/>
      <name val="ＭＳ 明朝"/>
      <family val="1"/>
      <charset val="128"/>
    </font>
    <font>
      <sz val="8"/>
      <name val="ＭＳ 明朝"/>
      <family val="1"/>
      <charset val="128"/>
    </font>
    <font>
      <u/>
      <sz val="12"/>
      <name val="ＭＳ 明朝"/>
      <family val="1"/>
      <charset val="128"/>
    </font>
    <font>
      <sz val="20"/>
      <name val="ＭＳ 明朝"/>
      <family val="1"/>
      <charset val="128"/>
    </font>
    <font>
      <sz val="10"/>
      <name val="ＭＳ 明朝"/>
      <family val="1"/>
      <charset val="128"/>
    </font>
    <font>
      <sz val="10"/>
      <name val="ＭＳ Ｐゴシック"/>
      <family val="3"/>
      <charset val="128"/>
      <scheme val="minor"/>
    </font>
    <font>
      <sz val="12"/>
      <color rgb="FFFF0000"/>
      <name val="ＭＳ 明朝"/>
      <family val="2"/>
      <charset val="128"/>
    </font>
    <font>
      <sz val="12"/>
      <color rgb="FFFF0000"/>
      <name val="ＭＳ 明朝"/>
      <family val="1"/>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font>
    <font>
      <u/>
      <sz val="9"/>
      <color theme="1"/>
      <name val="ＭＳ Ｐゴシック"/>
      <family val="3"/>
      <charset val="128"/>
    </font>
    <font>
      <sz val="9"/>
      <color indexed="10"/>
      <name val="ＭＳ Ｐゴシック"/>
      <family val="3"/>
      <charset val="128"/>
    </font>
    <font>
      <sz val="9"/>
      <color indexed="8"/>
      <name val="ＭＳ Ｐゴシック"/>
      <family val="3"/>
      <charset val="128"/>
    </font>
    <font>
      <sz val="9"/>
      <name val="ＭＳ Ｐゴシック"/>
      <family val="3"/>
      <charset val="128"/>
    </font>
    <font>
      <sz val="10"/>
      <color theme="1"/>
      <name val="ＭＳ Ｐゴシック"/>
      <family val="3"/>
      <charset val="128"/>
    </font>
    <font>
      <u/>
      <sz val="12"/>
      <color theme="10"/>
      <name val="ＭＳ 明朝"/>
      <family val="2"/>
      <charset val="128"/>
    </font>
    <font>
      <sz val="12"/>
      <color theme="1"/>
      <name val="BIZ UDPゴシック"/>
      <family val="3"/>
      <charset val="128"/>
    </font>
    <font>
      <sz val="14"/>
      <color theme="1"/>
      <name val="BIZ UDPゴシック"/>
      <family val="3"/>
      <charset val="128"/>
    </font>
    <font>
      <sz val="11"/>
      <color theme="1"/>
      <name val="BIZ UDPゴシック"/>
      <family val="3"/>
      <charset val="128"/>
    </font>
    <font>
      <sz val="12"/>
      <color rgb="FFFF0000"/>
      <name val="BIZ UDPゴシック"/>
      <family val="3"/>
      <charset val="128"/>
    </font>
    <font>
      <b/>
      <sz val="12"/>
      <color rgb="FFFF0000"/>
      <name val="BIZ UDPゴシック"/>
      <family val="3"/>
      <charset val="128"/>
    </font>
    <font>
      <b/>
      <sz val="12"/>
      <color theme="1"/>
      <name val="BIZ UDPゴシック"/>
      <family val="3"/>
      <charset val="128"/>
    </font>
    <font>
      <sz val="12"/>
      <color rgb="FF202124"/>
      <name val="BIZ UDPゴシック"/>
      <family val="3"/>
      <charset val="128"/>
    </font>
    <font>
      <sz val="12"/>
      <color rgb="FF202122"/>
      <name val="BIZ UDPゴシック"/>
      <family val="3"/>
      <charset val="128"/>
    </font>
    <font>
      <sz val="10"/>
      <color rgb="FF202122"/>
      <name val="BIZ UDPゴシック"/>
      <family val="3"/>
      <charset val="128"/>
    </font>
    <font>
      <u/>
      <sz val="12"/>
      <color rgb="FFFF0000"/>
      <name val="BIZ UDPゴシック"/>
      <family val="3"/>
      <charset val="128"/>
    </font>
    <font>
      <u/>
      <sz val="12"/>
      <color theme="1"/>
      <name val="BIZ UDPゴシック"/>
      <family val="3"/>
      <charset val="128"/>
    </font>
    <font>
      <sz val="12"/>
      <color rgb="FF002060"/>
      <name val="BIZ UDPゴシック"/>
      <family val="3"/>
      <charset val="128"/>
    </font>
    <font>
      <b/>
      <u/>
      <sz val="12"/>
      <color rgb="FFFF0000"/>
      <name val="BIZ UDPゴシック"/>
      <family val="3"/>
      <charset val="128"/>
    </font>
    <font>
      <sz val="12"/>
      <name val="BIZ UDPゴシック"/>
      <family val="3"/>
      <charset val="128"/>
    </font>
    <font>
      <sz val="10"/>
      <color theme="1"/>
      <name val="BIZ UDPゴシック"/>
      <family val="3"/>
      <charset val="128"/>
    </font>
    <font>
      <sz val="6"/>
      <color theme="1"/>
      <name val="BIZ UDPゴシック"/>
      <family val="3"/>
      <charset val="128"/>
    </font>
    <font>
      <sz val="12"/>
      <color theme="0" tint="-0.34998626667073579"/>
      <name val="BIZ UDPゴシック"/>
      <family val="3"/>
      <charset val="128"/>
    </font>
    <font>
      <sz val="7"/>
      <color theme="1"/>
      <name val="BIZ UDPゴシック"/>
      <family val="3"/>
      <charset val="128"/>
    </font>
    <font>
      <u/>
      <sz val="12"/>
      <color theme="10"/>
      <name val="BIZ UDPゴシック"/>
      <family val="3"/>
      <charset val="128"/>
    </font>
    <font>
      <sz val="10"/>
      <color theme="0" tint="-0.34998626667073579"/>
      <name val="BIZ UDPゴシック"/>
      <family val="3"/>
      <charset val="128"/>
    </font>
    <font>
      <b/>
      <sz val="14"/>
      <color theme="1"/>
      <name val="BIZ UDPゴシック"/>
      <family val="3"/>
      <charset val="128"/>
    </font>
    <font>
      <b/>
      <sz val="12"/>
      <color rgb="FF202124"/>
      <name val="BIZ UDPゴシック"/>
      <family val="3"/>
      <charset val="128"/>
    </font>
    <font>
      <b/>
      <sz val="12"/>
      <name val="BIZ UDPゴシック"/>
      <family val="3"/>
      <charset val="128"/>
    </font>
    <font>
      <sz val="36"/>
      <color theme="8"/>
      <name val="BIZ UDPゴシック"/>
      <family val="3"/>
      <charset val="128"/>
    </font>
    <font>
      <sz val="9"/>
      <color indexed="81"/>
      <name val="BIZ UDPゴシック"/>
      <family val="3"/>
      <charset val="128"/>
    </font>
    <font>
      <u/>
      <sz val="12"/>
      <name val="BIZ UDPゴシック"/>
      <family val="3"/>
      <charset val="128"/>
    </font>
    <font>
      <b/>
      <sz val="10"/>
      <color rgb="FFFF0000"/>
      <name val="BIZ UDPゴシック"/>
      <family val="3"/>
      <charset val="128"/>
    </font>
    <font>
      <b/>
      <u/>
      <sz val="12"/>
      <color theme="1"/>
      <name val="BIZ UDPゴシック"/>
      <family val="3"/>
      <charset val="128"/>
    </font>
    <font>
      <u/>
      <sz val="11"/>
      <color rgb="FFFF0000"/>
      <name val="BIZ UDPゴシック"/>
      <family val="3"/>
      <charset val="128"/>
    </font>
    <font>
      <sz val="10"/>
      <color rgb="FF002060"/>
      <name val="BIZ UDPゴシック"/>
      <family val="3"/>
      <charset val="128"/>
    </font>
    <font>
      <b/>
      <sz val="10"/>
      <color theme="1"/>
      <name val="BIZ UDPゴシック"/>
      <family val="3"/>
      <charset val="128"/>
    </font>
    <font>
      <sz val="9"/>
      <color theme="1"/>
      <name val="BIZ UDPゴシック"/>
      <family val="3"/>
      <charset val="128"/>
    </font>
    <font>
      <sz val="9"/>
      <color theme="1"/>
      <name val="メイリオ"/>
      <family val="3"/>
      <charset val="128"/>
    </font>
    <font>
      <sz val="8"/>
      <color indexed="81"/>
      <name val="BIZ UDPゴシック"/>
      <family val="3"/>
      <charset val="128"/>
    </font>
    <font>
      <sz val="8"/>
      <color theme="1"/>
      <name val="Meiryo UI"/>
      <family val="3"/>
      <charset val="128"/>
    </font>
    <font>
      <b/>
      <sz val="8"/>
      <color indexed="81"/>
      <name val="BIZ UDPゴシック"/>
      <family val="3"/>
      <charset val="128"/>
    </font>
    <font>
      <sz val="10"/>
      <name val="ＭＳ ゴシック"/>
      <family val="3"/>
      <charset val="128"/>
    </font>
    <font>
      <u/>
      <sz val="9"/>
      <color rgb="FFFF0000"/>
      <name val="ＭＳ Ｐゴシック"/>
      <family val="3"/>
      <charset val="128"/>
    </font>
    <font>
      <sz val="11"/>
      <color rgb="FFFF0000"/>
      <name val="ＭＳ Ｐゴシック"/>
      <family val="3"/>
      <charset val="128"/>
    </font>
    <font>
      <u/>
      <sz val="9"/>
      <color rgb="FF000000"/>
      <name val="ＭＳ Ｐゴシック"/>
      <family val="3"/>
      <charset val="128"/>
    </font>
    <font>
      <sz val="9"/>
      <color theme="1"/>
      <name val="ＭＳ 明朝"/>
      <family val="2"/>
      <charset val="128"/>
    </font>
    <font>
      <sz val="9"/>
      <color theme="1"/>
      <name val="ＭＳ 明朝"/>
      <family val="1"/>
      <charset val="128"/>
    </font>
    <font>
      <b/>
      <sz val="9"/>
      <color theme="1"/>
      <name val="ＭＳ Ｐゴシック"/>
      <family val="3"/>
      <charset val="128"/>
    </font>
    <font>
      <sz val="9"/>
      <name val="ＭＳ Ｐゴシック"/>
      <family val="3"/>
      <charset val="128"/>
      <scheme val="minor"/>
    </font>
    <font>
      <u/>
      <sz val="11"/>
      <color theme="1"/>
      <name val="BIZ UDPゴシック"/>
      <family val="3"/>
      <charset val="128"/>
    </font>
    <font>
      <u/>
      <sz val="9"/>
      <color indexed="81"/>
      <name val="BIZ UDPゴシック"/>
      <family val="3"/>
      <charset val="128"/>
    </font>
    <font>
      <b/>
      <sz val="10"/>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1"/>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hair">
        <color indexed="64"/>
      </bottom>
      <diagonal/>
    </border>
    <border>
      <left style="medium">
        <color rgb="FF000000"/>
      </left>
      <right style="medium">
        <color rgb="FF000000"/>
      </right>
      <top/>
      <bottom style="double">
        <color indexed="64"/>
      </bottom>
      <diagonal/>
    </border>
    <border>
      <left style="medium">
        <color rgb="FF000000"/>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auto="1"/>
      </right>
      <top style="medium">
        <color indexed="64"/>
      </top>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hair">
        <color indexed="64"/>
      </bottom>
      <diagonal/>
    </border>
    <border>
      <left style="thin">
        <color rgb="FF000000"/>
      </left>
      <right style="thin">
        <color rgb="FF000000"/>
      </right>
      <top/>
      <bottom style="hair">
        <color indexed="64"/>
      </bottom>
      <diagonal/>
    </border>
    <border>
      <left style="thin">
        <color rgb="FF000000"/>
      </left>
      <right style="medium">
        <color rgb="FF000000"/>
      </right>
      <top/>
      <bottom style="hair">
        <color indexed="64"/>
      </bottom>
      <diagonal/>
    </border>
    <border>
      <left style="medium">
        <color rgb="FF000000"/>
      </left>
      <right style="thin">
        <color rgb="FF000000"/>
      </right>
      <top/>
      <bottom style="double">
        <color indexed="64"/>
      </bottom>
      <diagonal/>
    </border>
    <border>
      <left style="thin">
        <color rgb="FF000000"/>
      </left>
      <right style="medium">
        <color rgb="FF000000"/>
      </right>
      <top/>
      <bottom style="double">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hair">
        <color rgb="FF000000"/>
      </bottom>
      <diagonal/>
    </border>
    <border>
      <left style="medium">
        <color rgb="FF000000"/>
      </left>
      <right/>
      <top style="medium">
        <color indexed="64"/>
      </top>
      <bottom style="hair">
        <color rgb="FF000000"/>
      </bottom>
      <diagonal/>
    </border>
    <border>
      <left/>
      <right/>
      <top style="medium">
        <color indexed="64"/>
      </top>
      <bottom style="hair">
        <color rgb="FF000000"/>
      </bottom>
      <diagonal/>
    </border>
    <border>
      <left/>
      <right style="medium">
        <color rgb="FF000000"/>
      </right>
      <top style="medium">
        <color indexed="64"/>
      </top>
      <bottom style="hair">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hair">
        <color indexed="64"/>
      </bottom>
      <diagonal/>
    </border>
    <border>
      <left style="medium">
        <color rgb="FF000000"/>
      </left>
      <right style="medium">
        <color indexed="64"/>
      </right>
      <top/>
      <bottom style="hair">
        <color indexed="64"/>
      </bottom>
      <diagonal/>
    </border>
    <border>
      <left style="medium">
        <color indexed="64"/>
      </left>
      <right style="medium">
        <color rgb="FF000000"/>
      </right>
      <top style="hair">
        <color indexed="64"/>
      </top>
      <bottom/>
      <diagonal/>
    </border>
    <border>
      <left style="medium">
        <color indexed="64"/>
      </left>
      <right style="medium">
        <color rgb="FF000000"/>
      </right>
      <top/>
      <bottom style="double">
        <color indexed="64"/>
      </bottom>
      <diagonal/>
    </border>
    <border>
      <left style="medium">
        <color rgb="FF000000"/>
      </left>
      <right style="medium">
        <color indexed="64"/>
      </right>
      <top/>
      <bottom style="double">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hair">
        <color auto="1"/>
      </right>
      <top style="thin">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thin">
        <color auto="1"/>
      </top>
      <bottom style="hair">
        <color auto="1"/>
      </bottom>
      <diagonal/>
    </border>
    <border>
      <left style="medium">
        <color indexed="64"/>
      </left>
      <right style="medium">
        <color indexed="64"/>
      </right>
      <top/>
      <bottom style="thin">
        <color indexed="64"/>
      </bottom>
      <diagonal/>
    </border>
    <border>
      <left style="medium">
        <color indexed="64"/>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rgb="FF000000"/>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style="medium">
        <color indexed="64"/>
      </right>
      <top style="thin">
        <color indexed="64"/>
      </top>
      <bottom/>
      <diagonal/>
    </border>
    <border>
      <left style="thin">
        <color rgb="FF000000"/>
      </left>
      <right/>
      <top/>
      <bottom style="double">
        <color indexed="64"/>
      </bottom>
      <diagonal/>
    </border>
    <border diagonalUp="1">
      <left style="medium">
        <color rgb="FF000000"/>
      </left>
      <right style="medium">
        <color rgb="FF000000"/>
      </right>
      <top/>
      <bottom style="hair">
        <color indexed="64"/>
      </bottom>
      <diagonal style="thin">
        <color rgb="FF000000"/>
      </diagonal>
    </border>
    <border diagonalUp="1">
      <left style="medium">
        <color rgb="FF000000"/>
      </left>
      <right/>
      <top/>
      <bottom style="hair">
        <color indexed="64"/>
      </bottom>
      <diagonal style="thin">
        <color rgb="FF000000"/>
      </diagonal>
    </border>
    <border>
      <left style="medium">
        <color rgb="FF000000"/>
      </left>
      <right style="thin">
        <color rgb="FF000000"/>
      </right>
      <top style="double">
        <color indexed="64"/>
      </top>
      <bottom style="medium">
        <color indexed="64"/>
      </bottom>
      <diagonal/>
    </border>
    <border>
      <left style="thin">
        <color rgb="FF000000"/>
      </left>
      <right style="thin">
        <color rgb="FF000000"/>
      </right>
      <top style="double">
        <color indexed="64"/>
      </top>
      <bottom style="medium">
        <color indexed="64"/>
      </bottom>
      <diagonal/>
    </border>
    <border>
      <left style="thin">
        <color rgb="FF000000"/>
      </left>
      <right style="medium">
        <color rgb="FF000000"/>
      </right>
      <top style="double">
        <color indexed="64"/>
      </top>
      <bottom style="medium">
        <color indexed="64"/>
      </bottom>
      <diagonal/>
    </border>
    <border>
      <left style="medium">
        <color indexed="64"/>
      </left>
      <right style="medium">
        <color indexed="64"/>
      </right>
      <top/>
      <bottom style="hair">
        <color indexed="64"/>
      </bottom>
      <diagonal/>
    </border>
    <border>
      <left style="medium">
        <color rgb="FF000000"/>
      </left>
      <right style="medium">
        <color rgb="FF000000"/>
      </right>
      <top/>
      <bottom style="medium">
        <color rgb="FF000000"/>
      </bottom>
      <diagonal/>
    </border>
    <border diagonalUp="1">
      <left style="medium">
        <color indexed="64"/>
      </left>
      <right/>
      <top/>
      <bottom style="thin">
        <color indexed="64"/>
      </bottom>
      <diagonal style="thin">
        <color indexed="64"/>
      </diagonal>
    </border>
    <border diagonalUp="1">
      <left style="medium">
        <color rgb="FF000000"/>
      </left>
      <right style="medium">
        <color rgb="FF000000"/>
      </right>
      <top/>
      <bottom style="thin">
        <color indexed="64"/>
      </bottom>
      <diagonal style="thin">
        <color indexed="64"/>
      </diagonal>
    </border>
    <border diagonalUp="1">
      <left style="medium">
        <color indexed="64"/>
      </left>
      <right style="medium">
        <color indexed="64"/>
      </right>
      <top style="thin">
        <color indexed="64"/>
      </top>
      <bottom style="double">
        <color indexed="64"/>
      </bottom>
      <diagonal style="thin">
        <color indexed="64"/>
      </diagonal>
    </border>
    <border diagonalUp="1">
      <left style="medium">
        <color indexed="64"/>
      </left>
      <right style="medium">
        <color rgb="FF000000"/>
      </right>
      <top style="thin">
        <color indexed="64"/>
      </top>
      <bottom style="double">
        <color indexed="64"/>
      </bottom>
      <diagonal style="thin">
        <color indexed="64"/>
      </diagonal>
    </border>
    <border diagonalUp="1">
      <left style="medium">
        <color rgb="FF000000"/>
      </left>
      <right style="medium">
        <color rgb="FF000000"/>
      </right>
      <top/>
      <bottom style="medium">
        <color indexed="64"/>
      </bottom>
      <diagonal style="thin">
        <color indexed="64"/>
      </diagonal>
    </border>
    <border>
      <left style="medium">
        <color rgb="FF000000"/>
      </left>
      <right/>
      <top/>
      <bottom style="hair">
        <color rgb="FF000000"/>
      </bottom>
      <diagonal/>
    </border>
    <border>
      <left style="medium">
        <color rgb="FF000000"/>
      </left>
      <right style="medium">
        <color rgb="FF000000"/>
      </right>
      <top/>
      <bottom style="hair">
        <color rgb="FF000000"/>
      </bottom>
      <diagonal/>
    </border>
    <border>
      <left style="medium">
        <color rgb="FF000000"/>
      </left>
      <right style="medium">
        <color indexed="64"/>
      </right>
      <top/>
      <bottom style="hair">
        <color rgb="FF000000"/>
      </bottom>
      <diagonal/>
    </border>
    <border>
      <left/>
      <right style="thin">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style="medium">
        <color indexed="64"/>
      </right>
      <top style="thin">
        <color indexed="64"/>
      </top>
      <bottom style="double">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5" fillId="0" borderId="0">
      <alignment vertical="center"/>
    </xf>
    <xf numFmtId="0" fontId="25" fillId="0" borderId="0">
      <alignment vertical="center"/>
    </xf>
    <xf numFmtId="0" fontId="33" fillId="0" borderId="0" applyNumberFormat="0" applyFill="0" applyBorder="0" applyAlignment="0" applyProtection="0">
      <alignment vertical="center"/>
    </xf>
  </cellStyleXfs>
  <cellXfs count="1005">
    <xf numFmtId="0" fontId="0" fillId="0" borderId="0" xfId="0">
      <alignment vertical="center"/>
    </xf>
    <xf numFmtId="180" fontId="10" fillId="0" borderId="0" xfId="4" applyNumberFormat="1" applyFont="1"/>
    <xf numFmtId="180" fontId="10" fillId="0" borderId="0" xfId="4" applyNumberFormat="1" applyFont="1" applyAlignment="1">
      <alignment horizontal="left"/>
    </xf>
    <xf numFmtId="180" fontId="10" fillId="0" borderId="0" xfId="4" applyNumberFormat="1" applyFont="1" applyAlignment="1"/>
    <xf numFmtId="180" fontId="16" fillId="0" borderId="0" xfId="4" applyNumberFormat="1" applyFont="1" applyAlignment="1"/>
    <xf numFmtId="180" fontId="10" fillId="0" borderId="0" xfId="4" applyNumberFormat="1" applyFont="1" applyAlignment="1">
      <alignment wrapText="1"/>
    </xf>
    <xf numFmtId="180" fontId="17" fillId="0" borderId="0" xfId="4" applyNumberFormat="1" applyFont="1"/>
    <xf numFmtId="179" fontId="10" fillId="0" borderId="0" xfId="4" applyNumberFormat="1" applyFont="1"/>
    <xf numFmtId="180" fontId="6" fillId="0" borderId="0" xfId="4" applyNumberFormat="1" applyFont="1"/>
    <xf numFmtId="180" fontId="6" fillId="0" borderId="0" xfId="4" applyNumberFormat="1" applyFont="1" applyAlignment="1">
      <alignment horizontal="right"/>
    </xf>
    <xf numFmtId="180" fontId="10" fillId="0" borderId="0" xfId="4" applyNumberFormat="1" applyFont="1" applyBorder="1"/>
    <xf numFmtId="180" fontId="10" fillId="0" borderId="0" xfId="4" applyNumberFormat="1" applyFont="1" applyBorder="1" applyAlignment="1">
      <alignment horizontal="center"/>
    </xf>
    <xf numFmtId="180" fontId="10" fillId="0" borderId="0" xfId="5" applyNumberFormat="1" applyFont="1" applyBorder="1"/>
    <xf numFmtId="180" fontId="10" fillId="0" borderId="14" xfId="4" applyNumberFormat="1" applyFont="1" applyBorder="1"/>
    <xf numFmtId="38" fontId="10" fillId="0" borderId="6" xfId="5" applyFont="1" applyBorder="1"/>
    <xf numFmtId="180" fontId="10" fillId="0" borderId="7" xfId="4" applyNumberFormat="1" applyFont="1" applyBorder="1"/>
    <xf numFmtId="180" fontId="17" fillId="0" borderId="14" xfId="4" applyNumberFormat="1" applyFont="1" applyBorder="1"/>
    <xf numFmtId="38" fontId="17" fillId="0" borderId="11" xfId="5" applyFont="1" applyBorder="1"/>
    <xf numFmtId="180" fontId="16" fillId="0" borderId="8" xfId="4" applyNumberFormat="1" applyFont="1" applyFill="1" applyBorder="1"/>
    <xf numFmtId="180" fontId="16" fillId="0" borderId="3" xfId="4" applyNumberFormat="1" applyFont="1" applyBorder="1"/>
    <xf numFmtId="180" fontId="17" fillId="0" borderId="5" xfId="4" applyNumberFormat="1" applyFont="1" applyBorder="1"/>
    <xf numFmtId="38" fontId="17" fillId="0" borderId="0" xfId="5" applyFont="1" applyBorder="1"/>
    <xf numFmtId="180" fontId="16" fillId="0" borderId="8" xfId="4" applyNumberFormat="1" applyFont="1" applyBorder="1"/>
    <xf numFmtId="180" fontId="17" fillId="0" borderId="13" xfId="4" applyNumberFormat="1" applyFont="1" applyBorder="1"/>
    <xf numFmtId="180" fontId="10" fillId="0" borderId="2" xfId="4" applyNumberFormat="1" applyFont="1" applyBorder="1" applyAlignment="1">
      <alignment horizontal="center"/>
    </xf>
    <xf numFmtId="180" fontId="19" fillId="0" borderId="0" xfId="4" applyNumberFormat="1" applyFont="1" applyAlignment="1">
      <alignment vertical="top"/>
    </xf>
    <xf numFmtId="180" fontId="21" fillId="0" borderId="8" xfId="4" applyNumberFormat="1" applyFont="1" applyBorder="1"/>
    <xf numFmtId="0" fontId="9" fillId="0" borderId="0" xfId="9" applyFont="1">
      <alignment vertical="center"/>
    </xf>
    <xf numFmtId="0" fontId="26" fillId="0" borderId="0" xfId="9" applyFont="1">
      <alignment vertical="center"/>
    </xf>
    <xf numFmtId="0" fontId="27" fillId="0" borderId="21" xfId="9" applyFont="1" applyBorder="1" applyAlignment="1">
      <alignment horizontal="center" vertical="center" wrapText="1"/>
    </xf>
    <xf numFmtId="0" fontId="9" fillId="0" borderId="21" xfId="9" applyFont="1" applyBorder="1" applyAlignment="1">
      <alignment horizontal="center" vertical="center" wrapText="1"/>
    </xf>
    <xf numFmtId="0" fontId="9" fillId="0" borderId="23" xfId="9" applyFont="1" applyBorder="1" applyAlignment="1">
      <alignment horizontal="right" vertical="top" wrapText="1"/>
    </xf>
    <xf numFmtId="182" fontId="9" fillId="0" borderId="24" xfId="9" applyNumberFormat="1" applyFont="1" applyFill="1" applyBorder="1" applyAlignment="1">
      <alignment vertical="center" shrinkToFit="1"/>
    </xf>
    <xf numFmtId="182" fontId="9" fillId="0" borderId="24" xfId="9" applyNumberFormat="1" applyFont="1" applyBorder="1" applyAlignment="1">
      <alignment vertical="center" shrinkToFit="1"/>
    </xf>
    <xf numFmtId="182" fontId="9" fillId="0" borderId="25" xfId="9" applyNumberFormat="1" applyFont="1" applyBorder="1" applyAlignment="1">
      <alignment vertical="center" shrinkToFit="1"/>
    </xf>
    <xf numFmtId="182" fontId="9" fillId="4" borderId="26" xfId="9" applyNumberFormat="1" applyFont="1" applyFill="1" applyBorder="1" applyAlignment="1">
      <alignment vertical="center" shrinkToFit="1"/>
    </xf>
    <xf numFmtId="182" fontId="9" fillId="0" borderId="25" xfId="9" applyNumberFormat="1" applyFont="1" applyFill="1" applyBorder="1" applyAlignment="1">
      <alignment vertical="center" shrinkToFit="1"/>
    </xf>
    <xf numFmtId="182" fontId="9" fillId="4" borderId="27" xfId="9" applyNumberFormat="1" applyFont="1" applyFill="1" applyBorder="1" applyAlignment="1">
      <alignment vertical="center" shrinkToFit="1"/>
    </xf>
    <xf numFmtId="0" fontId="9" fillId="0" borderId="0" xfId="9" applyFont="1" applyAlignment="1">
      <alignment horizontal="left" vertical="center" indent="1"/>
    </xf>
    <xf numFmtId="0" fontId="31" fillId="0" borderId="0" xfId="9" applyFont="1" applyAlignment="1">
      <alignment horizontal="left" vertical="center" indent="1"/>
    </xf>
    <xf numFmtId="180" fontId="10" fillId="0" borderId="1" xfId="4" applyNumberFormat="1" applyFont="1" applyBorder="1" applyAlignment="1">
      <alignment horizontal="center"/>
    </xf>
    <xf numFmtId="180" fontId="10" fillId="0" borderId="6" xfId="4" applyNumberFormat="1" applyFont="1" applyBorder="1" applyAlignment="1">
      <alignment horizontal="center"/>
    </xf>
    <xf numFmtId="180" fontId="10" fillId="0" borderId="7" xfId="4" applyNumberFormat="1" applyFont="1" applyBorder="1" applyAlignment="1">
      <alignment horizontal="center"/>
    </xf>
    <xf numFmtId="0" fontId="10" fillId="0" borderId="8" xfId="4" applyFont="1" applyBorder="1" applyAlignment="1">
      <alignment horizontal="distributed" vertical="center" shrinkToFit="1"/>
    </xf>
    <xf numFmtId="0" fontId="27" fillId="0" borderId="74" xfId="9" applyFont="1" applyBorder="1" applyAlignment="1">
      <alignment horizontal="center" vertical="center" wrapText="1"/>
    </xf>
    <xf numFmtId="0" fontId="27" fillId="0" borderId="75" xfId="9" applyFont="1" applyBorder="1" applyAlignment="1">
      <alignment horizontal="center" vertical="center" wrapText="1"/>
    </xf>
    <xf numFmtId="0" fontId="9" fillId="0" borderId="76" xfId="9" applyFont="1" applyBorder="1" applyAlignment="1">
      <alignment horizontal="center" vertical="center" wrapText="1"/>
    </xf>
    <xf numFmtId="0" fontId="9" fillId="0" borderId="77" xfId="9" applyFont="1" applyBorder="1" applyAlignment="1">
      <alignment horizontal="right" vertical="top" wrapText="1"/>
    </xf>
    <xf numFmtId="0" fontId="9" fillId="0" borderId="78" xfId="9" applyFont="1" applyBorder="1" applyAlignment="1">
      <alignment horizontal="right" vertical="top" wrapText="1"/>
    </xf>
    <xf numFmtId="0" fontId="9" fillId="0" borderId="79" xfId="9" applyFont="1" applyBorder="1" applyAlignment="1">
      <alignment horizontal="right" vertical="top" wrapText="1"/>
    </xf>
    <xf numFmtId="182" fontId="9" fillId="0" borderId="80" xfId="9" applyNumberFormat="1" applyFont="1" applyBorder="1" applyAlignment="1">
      <alignment vertical="center" shrinkToFit="1"/>
    </xf>
    <xf numFmtId="182" fontId="9" fillId="0" borderId="81" xfId="9" applyNumberFormat="1" applyFont="1" applyBorder="1" applyAlignment="1">
      <alignment vertical="center" shrinkToFit="1"/>
    </xf>
    <xf numFmtId="182" fontId="9" fillId="0" borderId="82" xfId="9" applyNumberFormat="1" applyFont="1" applyFill="1" applyBorder="1" applyAlignment="1">
      <alignment vertical="center" shrinkToFit="1"/>
    </xf>
    <xf numFmtId="182" fontId="9" fillId="4" borderId="85" xfId="9" applyNumberFormat="1" applyFont="1" applyFill="1" applyBorder="1" applyAlignment="1">
      <alignment vertical="center" shrinkToFit="1"/>
    </xf>
    <xf numFmtId="182" fontId="9" fillId="0" borderId="80" xfId="9" applyNumberFormat="1" applyFont="1" applyFill="1" applyBorder="1" applyAlignment="1">
      <alignment vertical="center" shrinkToFit="1"/>
    </xf>
    <xf numFmtId="182" fontId="9" fillId="0" borderId="81" xfId="9" applyNumberFormat="1" applyFont="1" applyFill="1" applyBorder="1" applyAlignment="1">
      <alignment vertical="center" shrinkToFit="1"/>
    </xf>
    <xf numFmtId="182" fontId="9" fillId="4" borderId="87" xfId="9" applyNumberFormat="1" applyFont="1" applyFill="1" applyBorder="1" applyAlignment="1">
      <alignment vertical="center" shrinkToFit="1"/>
    </xf>
    <xf numFmtId="0" fontId="9" fillId="0" borderId="74" xfId="9" applyFont="1" applyBorder="1" applyAlignment="1">
      <alignment horizontal="center" vertical="center" wrapText="1"/>
    </xf>
    <xf numFmtId="0" fontId="9" fillId="0" borderId="75" xfId="9" applyFont="1" applyBorder="1" applyAlignment="1">
      <alignment horizontal="center" vertical="center" wrapText="1"/>
    </xf>
    <xf numFmtId="0" fontId="27" fillId="0" borderId="76" xfId="9" applyFont="1" applyBorder="1" applyAlignment="1">
      <alignment horizontal="center" vertical="center" wrapText="1"/>
    </xf>
    <xf numFmtId="182" fontId="9" fillId="4" borderId="84" xfId="9" applyNumberFormat="1" applyFont="1" applyFill="1" applyBorder="1" applyAlignment="1">
      <alignment vertical="center" shrinkToFit="1"/>
    </xf>
    <xf numFmtId="182" fontId="9" fillId="4" borderId="86" xfId="9" applyNumberFormat="1" applyFont="1" applyFill="1" applyBorder="1" applyAlignment="1">
      <alignment vertical="center" shrinkToFit="1"/>
    </xf>
    <xf numFmtId="182" fontId="26" fillId="4" borderId="0" xfId="9" applyNumberFormat="1" applyFont="1" applyFill="1">
      <alignment vertical="center"/>
    </xf>
    <xf numFmtId="0" fontId="26" fillId="4" borderId="0" xfId="9" applyFont="1" applyFill="1">
      <alignment vertical="center"/>
    </xf>
    <xf numFmtId="0" fontId="9" fillId="0" borderId="22" xfId="9" applyFont="1" applyBorder="1" applyAlignment="1">
      <alignment horizontal="center" vertical="center" wrapText="1"/>
    </xf>
    <xf numFmtId="0" fontId="9" fillId="0" borderId="88" xfId="9" applyFont="1" applyBorder="1" applyAlignment="1">
      <alignment horizontal="right" vertical="top" wrapText="1"/>
    </xf>
    <xf numFmtId="182" fontId="9" fillId="4" borderId="28" xfId="9" applyNumberFormat="1" applyFont="1" applyFill="1" applyBorder="1" applyAlignment="1">
      <alignment vertical="center" shrinkToFit="1"/>
    </xf>
    <xf numFmtId="0" fontId="9" fillId="0" borderId="89" xfId="9" applyFont="1" applyBorder="1" applyAlignment="1">
      <alignment horizontal="right" vertical="top" wrapText="1"/>
    </xf>
    <xf numFmtId="182" fontId="9" fillId="0" borderId="90" xfId="9" applyNumberFormat="1" applyFont="1" applyFill="1" applyBorder="1" applyAlignment="1">
      <alignment vertical="center" shrinkToFit="1"/>
    </xf>
    <xf numFmtId="0" fontId="9" fillId="0" borderId="91" xfId="9" applyFont="1" applyBorder="1" applyAlignment="1">
      <alignment horizontal="center" vertical="center" wrapText="1"/>
    </xf>
    <xf numFmtId="0" fontId="9" fillId="0" borderId="92" xfId="9" applyFont="1" applyBorder="1" applyAlignment="1">
      <alignment horizontal="center" vertical="center" wrapText="1"/>
    </xf>
    <xf numFmtId="12" fontId="9" fillId="0" borderId="93" xfId="9" applyNumberFormat="1" applyFont="1" applyBorder="1" applyAlignment="1">
      <alignment horizontal="right" vertical="top" wrapText="1"/>
    </xf>
    <xf numFmtId="12" fontId="9" fillId="0" borderId="94" xfId="9" applyNumberFormat="1" applyFont="1" applyFill="1" applyBorder="1" applyAlignment="1">
      <alignment vertical="center" shrinkToFit="1"/>
    </xf>
    <xf numFmtId="182" fontId="9" fillId="4" borderId="95" xfId="9" applyNumberFormat="1" applyFont="1" applyFill="1" applyBorder="1" applyAlignment="1">
      <alignment vertical="center" shrinkToFit="1"/>
    </xf>
    <xf numFmtId="0" fontId="9" fillId="0" borderId="93" xfId="9" applyFont="1" applyBorder="1" applyAlignment="1">
      <alignment horizontal="right" vertical="top" wrapText="1"/>
    </xf>
    <xf numFmtId="182" fontId="9" fillId="0" borderId="94" xfId="9" applyNumberFormat="1" applyFont="1" applyBorder="1" applyAlignment="1">
      <alignment vertical="center" shrinkToFit="1"/>
    </xf>
    <xf numFmtId="180" fontId="6" fillId="0" borderId="58" xfId="6" applyNumberFormat="1" applyFont="1" applyFill="1" applyBorder="1" applyAlignment="1" applyProtection="1">
      <alignment horizontal="right" vertical="center"/>
    </xf>
    <xf numFmtId="180" fontId="6" fillId="0" borderId="58" xfId="6" applyNumberFormat="1" applyFont="1" applyFill="1" applyBorder="1" applyProtection="1">
      <alignment vertical="center"/>
    </xf>
    <xf numFmtId="180" fontId="17" fillId="0" borderId="0" xfId="5" applyNumberFormat="1" applyFont="1" applyBorder="1"/>
    <xf numFmtId="180" fontId="17" fillId="0" borderId="0" xfId="5" applyNumberFormat="1" applyFont="1" applyBorder="1" applyAlignment="1">
      <alignment horizontal="right" shrinkToFit="1"/>
    </xf>
    <xf numFmtId="180" fontId="17" fillId="0" borderId="0" xfId="5" applyNumberFormat="1" applyFont="1" applyBorder="1" applyAlignment="1">
      <alignment shrinkToFit="1"/>
    </xf>
    <xf numFmtId="0" fontId="27" fillId="0" borderId="0" xfId="9" applyFont="1" applyBorder="1" applyAlignment="1">
      <alignment horizontal="right" vertical="center"/>
    </xf>
    <xf numFmtId="0" fontId="9" fillId="0" borderId="97" xfId="9" applyFont="1" applyBorder="1" applyAlignment="1">
      <alignment horizontal="center" vertical="center" wrapText="1"/>
    </xf>
    <xf numFmtId="0" fontId="9" fillId="0" borderId="103" xfId="9" applyFont="1" applyBorder="1" applyAlignment="1">
      <alignment vertical="top" wrapText="1"/>
    </xf>
    <xf numFmtId="0" fontId="9" fillId="0" borderId="104" xfId="9" applyFont="1" applyBorder="1" applyAlignment="1">
      <alignment vertical="top" wrapText="1"/>
    </xf>
    <xf numFmtId="0" fontId="9" fillId="0" borderId="106" xfId="9" applyFont="1" applyBorder="1" applyAlignment="1">
      <alignment vertical="center" wrapText="1"/>
    </xf>
    <xf numFmtId="0" fontId="9" fillId="4" borderId="108" xfId="9" applyFont="1" applyFill="1" applyBorder="1" applyAlignment="1">
      <alignment vertical="center" wrapText="1"/>
    </xf>
    <xf numFmtId="0" fontId="9" fillId="0" borderId="106" xfId="9" applyFont="1" applyFill="1" applyBorder="1" applyAlignment="1">
      <alignment vertical="center" wrapText="1"/>
    </xf>
    <xf numFmtId="0" fontId="9" fillId="0" borderId="112" xfId="9" applyFont="1" applyBorder="1" applyAlignment="1">
      <alignment horizontal="right" vertical="center" shrinkToFit="1"/>
    </xf>
    <xf numFmtId="182" fontId="9" fillId="0" borderId="113" xfId="9" applyNumberFormat="1" applyFont="1" applyBorder="1" applyAlignment="1">
      <alignment vertical="center" shrinkToFit="1"/>
    </xf>
    <xf numFmtId="0" fontId="9" fillId="0" borderId="114" xfId="9" applyFont="1" applyBorder="1" applyAlignment="1">
      <alignment vertical="center" wrapText="1"/>
    </xf>
    <xf numFmtId="180" fontId="34" fillId="0" borderId="0" xfId="0" applyNumberFormat="1" applyFont="1" applyFill="1" applyBorder="1" applyAlignment="1" applyProtection="1">
      <alignment vertical="center" wrapText="1"/>
    </xf>
    <xf numFmtId="180" fontId="34" fillId="0" borderId="1" xfId="0" applyNumberFormat="1" applyFont="1" applyFill="1" applyBorder="1" applyAlignment="1" applyProtection="1">
      <alignment horizontal="center" vertical="center"/>
    </xf>
    <xf numFmtId="180" fontId="34" fillId="0" borderId="40" xfId="0" applyNumberFormat="1" applyFont="1" applyFill="1" applyBorder="1" applyAlignment="1" applyProtection="1">
      <alignment horizontal="center" vertical="center"/>
    </xf>
    <xf numFmtId="180" fontId="34" fillId="0" borderId="0" xfId="0" applyNumberFormat="1" applyFont="1" applyBorder="1" applyAlignment="1" applyProtection="1">
      <alignment horizontal="left" vertical="center" wrapText="1"/>
    </xf>
    <xf numFmtId="180" fontId="39" fillId="0" borderId="0" xfId="0" applyNumberFormat="1" applyFont="1" applyBorder="1" applyAlignment="1" applyProtection="1">
      <alignment horizontal="left" vertical="center"/>
    </xf>
    <xf numFmtId="179" fontId="34" fillId="3" borderId="1" xfId="0" applyNumberFormat="1" applyFont="1" applyFill="1" applyBorder="1" applyAlignment="1" applyProtection="1">
      <alignment horizontal="center" vertical="center"/>
      <protection locked="0"/>
    </xf>
    <xf numFmtId="181" fontId="34" fillId="3" borderId="1" xfId="0" applyNumberFormat="1"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wrapText="1"/>
      <protection locked="0"/>
    </xf>
    <xf numFmtId="49" fontId="34" fillId="3" borderId="1" xfId="0" applyNumberFormat="1" applyFont="1" applyFill="1" applyBorder="1" applyAlignment="1" applyProtection="1">
      <alignment horizontal="center" vertical="center" wrapText="1"/>
      <protection locked="0"/>
    </xf>
    <xf numFmtId="0" fontId="34" fillId="0" borderId="0" xfId="0" applyFont="1" applyBorder="1" applyAlignment="1" applyProtection="1">
      <alignment horizontal="center" vertical="center"/>
    </xf>
    <xf numFmtId="0" fontId="34" fillId="0" borderId="0" xfId="0" applyFont="1" applyBorder="1" applyAlignment="1" applyProtection="1">
      <alignment horizontal="left" vertical="center"/>
    </xf>
    <xf numFmtId="0" fontId="39" fillId="0" borderId="0" xfId="0" applyFont="1" applyBorder="1" applyAlignment="1" applyProtection="1">
      <alignment horizontal="left" vertical="center"/>
    </xf>
    <xf numFmtId="0" fontId="34" fillId="0" borderId="0" xfId="0" applyFont="1" applyFill="1" applyBorder="1" applyAlignment="1" applyProtection="1">
      <alignment horizontal="center" vertical="center"/>
    </xf>
    <xf numFmtId="0" fontId="54" fillId="7" borderId="0" xfId="0" applyFont="1" applyFill="1" applyBorder="1" applyAlignment="1" applyProtection="1">
      <alignment horizontal="left" vertical="center"/>
    </xf>
    <xf numFmtId="180" fontId="54" fillId="7" borderId="0" xfId="0" applyNumberFormat="1" applyFont="1" applyFill="1" applyBorder="1" applyAlignment="1" applyProtection="1">
      <alignment horizontal="left" vertical="center"/>
    </xf>
    <xf numFmtId="0" fontId="10" fillId="0" borderId="54" xfId="4" applyFont="1" applyBorder="1" applyAlignment="1">
      <alignment horizontal="distributed" vertical="center" shrinkToFit="1"/>
    </xf>
    <xf numFmtId="180" fontId="6" fillId="2" borderId="131" xfId="6" applyNumberFormat="1" applyFont="1" applyFill="1" applyBorder="1" applyAlignment="1" applyProtection="1">
      <alignment horizontal="right" vertical="center"/>
    </xf>
    <xf numFmtId="180" fontId="10" fillId="0" borderId="132" xfId="4" applyNumberFormat="1" applyFont="1" applyBorder="1" applyAlignment="1">
      <alignment horizontal="distributed" vertical="center"/>
    </xf>
    <xf numFmtId="0" fontId="10" fillId="0" borderId="132" xfId="4" applyFont="1" applyBorder="1" applyAlignment="1">
      <alignment horizontal="distributed" vertical="center" shrinkToFit="1"/>
    </xf>
    <xf numFmtId="180" fontId="18" fillId="2" borderId="54" xfId="4" applyNumberFormat="1" applyFont="1" applyFill="1" applyBorder="1" applyAlignment="1">
      <alignment vertical="center" wrapText="1" shrinkToFit="1"/>
    </xf>
    <xf numFmtId="3" fontId="6" fillId="2" borderId="133" xfId="6" applyNumberFormat="1" applyFont="1" applyFill="1" applyBorder="1" applyProtection="1">
      <alignment vertical="center"/>
    </xf>
    <xf numFmtId="180" fontId="18" fillId="2" borderId="132" xfId="4" applyNumberFormat="1" applyFont="1" applyFill="1" applyBorder="1" applyAlignment="1">
      <alignment vertical="center" wrapText="1" shrinkToFit="1"/>
    </xf>
    <xf numFmtId="38" fontId="17" fillId="0" borderId="58" xfId="5" applyFont="1" applyBorder="1"/>
    <xf numFmtId="182" fontId="9" fillId="4" borderId="136" xfId="9" applyNumberFormat="1" applyFont="1" applyFill="1" applyBorder="1" applyAlignment="1">
      <alignment vertical="center" shrinkToFit="1"/>
    </xf>
    <xf numFmtId="182" fontId="9" fillId="4" borderId="137" xfId="9" applyNumberFormat="1" applyFont="1" applyFill="1" applyBorder="1" applyAlignment="1">
      <alignment vertical="center" shrinkToFit="1"/>
    </xf>
    <xf numFmtId="182" fontId="9" fillId="4" borderId="138" xfId="9" applyNumberFormat="1" applyFont="1" applyFill="1" applyBorder="1" applyAlignment="1">
      <alignment vertical="center" shrinkToFit="1"/>
    </xf>
    <xf numFmtId="182" fontId="9" fillId="4" borderId="139" xfId="9" applyNumberFormat="1" applyFont="1" applyFill="1" applyBorder="1" applyAlignment="1">
      <alignment vertical="center" shrinkToFit="1"/>
    </xf>
    <xf numFmtId="182" fontId="9" fillId="4" borderId="140" xfId="9" applyNumberFormat="1" applyFont="1" applyFill="1" applyBorder="1" applyAlignment="1">
      <alignment vertical="center" shrinkToFit="1"/>
    </xf>
    <xf numFmtId="12" fontId="9" fillId="4" borderId="134" xfId="9" applyNumberFormat="1" applyFont="1" applyFill="1" applyBorder="1" applyAlignment="1">
      <alignment horizontal="center" vertical="center" shrinkToFit="1"/>
    </xf>
    <xf numFmtId="182" fontId="9" fillId="4" borderId="141" xfId="9" applyNumberFormat="1" applyFont="1" applyFill="1" applyBorder="1" applyAlignment="1">
      <alignment vertical="center" shrinkToFit="1"/>
    </xf>
    <xf numFmtId="182" fontId="9" fillId="4" borderId="134" xfId="9" applyNumberFormat="1" applyFont="1" applyFill="1" applyBorder="1" applyAlignment="1">
      <alignment vertical="center" shrinkToFit="1"/>
    </xf>
    <xf numFmtId="0" fontId="9" fillId="4" borderId="142" xfId="9" applyFont="1" applyFill="1" applyBorder="1" applyAlignment="1">
      <alignment vertical="center" wrapText="1"/>
    </xf>
    <xf numFmtId="0" fontId="9" fillId="4" borderId="110" xfId="9" applyFont="1" applyFill="1" applyBorder="1" applyAlignment="1">
      <alignment horizontal="right" vertical="center" wrapText="1"/>
    </xf>
    <xf numFmtId="0" fontId="9" fillId="4" borderId="111" xfId="9" applyFont="1" applyFill="1" applyBorder="1" applyAlignment="1">
      <alignment vertical="center" wrapText="1"/>
    </xf>
    <xf numFmtId="12" fontId="9" fillId="4" borderId="111" xfId="9" applyNumberFormat="1" applyFont="1" applyFill="1" applyBorder="1" applyAlignment="1">
      <alignment vertical="center" shrinkToFit="1"/>
    </xf>
    <xf numFmtId="182" fontId="9" fillId="4" borderId="144" xfId="9" applyNumberFormat="1" applyFont="1" applyFill="1" applyBorder="1" applyAlignment="1">
      <alignment vertical="center" shrinkToFit="1"/>
    </xf>
    <xf numFmtId="182" fontId="9" fillId="4" borderId="110" xfId="9" applyNumberFormat="1" applyFont="1" applyFill="1" applyBorder="1" applyAlignment="1">
      <alignment vertical="center" shrinkToFit="1"/>
    </xf>
    <xf numFmtId="182" fontId="9" fillId="0" borderId="147" xfId="9" applyNumberFormat="1" applyFont="1" applyBorder="1" applyAlignment="1">
      <alignment vertical="center" shrinkToFit="1"/>
    </xf>
    <xf numFmtId="182" fontId="9" fillId="0" borderId="148" xfId="9" applyNumberFormat="1" applyFont="1" applyBorder="1" applyAlignment="1">
      <alignment vertical="center" shrinkToFit="1"/>
    </xf>
    <xf numFmtId="182" fontId="9" fillId="0" borderId="149" xfId="9" applyNumberFormat="1" applyFont="1" applyBorder="1" applyAlignment="1">
      <alignment vertical="center" shrinkToFit="1"/>
    </xf>
    <xf numFmtId="183" fontId="9" fillId="4" borderId="83" xfId="9" applyNumberFormat="1" applyFont="1" applyFill="1" applyBorder="1" applyAlignment="1">
      <alignment vertical="center" shrinkToFit="1"/>
    </xf>
    <xf numFmtId="183" fontId="9" fillId="0" borderId="80" xfId="9" applyNumberFormat="1" applyFont="1" applyFill="1" applyBorder="1" applyAlignment="1">
      <alignment vertical="center" shrinkToFit="1"/>
    </xf>
    <xf numFmtId="183" fontId="9" fillId="4" borderId="137" xfId="9" applyNumberFormat="1" applyFont="1" applyFill="1" applyBorder="1" applyAlignment="1">
      <alignment vertical="center" shrinkToFit="1"/>
    </xf>
    <xf numFmtId="185" fontId="34" fillId="3" borderId="1" xfId="0" applyNumberFormat="1" applyFont="1" applyFill="1" applyBorder="1" applyAlignment="1" applyProtection="1">
      <alignment horizontal="center" vertical="center" wrapText="1"/>
      <protection locked="0"/>
    </xf>
    <xf numFmtId="12" fontId="9" fillId="4" borderId="150" xfId="9" applyNumberFormat="1" applyFont="1" applyFill="1" applyBorder="1" applyAlignment="1">
      <alignment vertical="center" shrinkToFit="1"/>
    </xf>
    <xf numFmtId="182" fontId="9" fillId="4" borderId="107" xfId="9" applyNumberFormat="1" applyFont="1" applyFill="1" applyBorder="1" applyAlignment="1">
      <alignment vertical="center" shrinkToFit="1"/>
    </xf>
    <xf numFmtId="12" fontId="9" fillId="4" borderId="134" xfId="9" applyNumberFormat="1" applyFont="1" applyFill="1" applyBorder="1" applyAlignment="1">
      <alignment vertical="center" shrinkToFit="1"/>
    </xf>
    <xf numFmtId="0" fontId="26" fillId="0" borderId="0" xfId="0" applyFont="1">
      <alignment vertical="center"/>
    </xf>
    <xf numFmtId="0" fontId="11" fillId="0" borderId="0" xfId="0" applyFont="1" applyAlignment="1">
      <alignment horizontal="center" vertical="center"/>
    </xf>
    <xf numFmtId="0" fontId="31" fillId="0" borderId="25"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51" xfId="0" applyFont="1" applyBorder="1" applyAlignment="1">
      <alignment horizontal="center" vertical="center" wrapText="1"/>
    </xf>
    <xf numFmtId="0" fontId="9" fillId="0" borderId="23" xfId="0" applyFont="1" applyBorder="1" applyAlignment="1">
      <alignment horizontal="right" vertical="top" wrapText="1"/>
    </xf>
    <xf numFmtId="182" fontId="9" fillId="0" borderId="25" xfId="0" applyNumberFormat="1" applyFont="1" applyBorder="1" applyAlignment="1">
      <alignment vertical="center" shrinkToFit="1"/>
    </xf>
    <xf numFmtId="182" fontId="9" fillId="0" borderId="25" xfId="0" applyNumberFormat="1" applyFont="1" applyFill="1" applyBorder="1" applyAlignment="1">
      <alignment vertical="center" shrinkToFit="1"/>
    </xf>
    <xf numFmtId="182" fontId="9" fillId="0" borderId="156" xfId="9" applyNumberFormat="1" applyFont="1" applyBorder="1" applyAlignment="1">
      <alignment vertical="center" shrinkToFit="1"/>
    </xf>
    <xf numFmtId="0" fontId="9" fillId="0" borderId="157" xfId="9" applyFont="1" applyBorder="1" applyAlignment="1">
      <alignment horizontal="center" vertical="center" wrapText="1"/>
    </xf>
    <xf numFmtId="0" fontId="9" fillId="0" borderId="94" xfId="9" applyFont="1" applyBorder="1" applyAlignment="1">
      <alignment horizontal="center" vertical="center" wrapText="1"/>
    </xf>
    <xf numFmtId="182" fontId="9" fillId="4" borderId="152" xfId="0" applyNumberFormat="1" applyFont="1" applyFill="1" applyBorder="1" applyAlignment="1">
      <alignment vertical="center" shrinkToFit="1"/>
    </xf>
    <xf numFmtId="182" fontId="9" fillId="4" borderId="153" xfId="0" applyNumberFormat="1" applyFont="1" applyFill="1" applyBorder="1" applyAlignment="1">
      <alignment vertical="center" shrinkToFit="1"/>
    </xf>
    <xf numFmtId="182" fontId="9" fillId="4" borderId="146" xfId="0" applyNumberFormat="1" applyFont="1" applyFill="1" applyBorder="1" applyAlignment="1">
      <alignment vertical="center" shrinkToFit="1"/>
    </xf>
    <xf numFmtId="182" fontId="9" fillId="4" borderId="145" xfId="0" applyNumberFormat="1" applyFont="1" applyFill="1" applyBorder="1" applyAlignment="1">
      <alignment vertical="center" shrinkToFit="1"/>
    </xf>
    <xf numFmtId="182" fontId="9" fillId="4" borderId="154" xfId="9" applyNumberFormat="1" applyFont="1" applyFill="1" applyBorder="1" applyAlignment="1">
      <alignment vertical="center" shrinkToFit="1"/>
    </xf>
    <xf numFmtId="182" fontId="9" fillId="4" borderId="155" xfId="9" applyNumberFormat="1" applyFont="1" applyFill="1" applyBorder="1" applyAlignment="1">
      <alignment vertical="center" shrinkToFit="1"/>
    </xf>
    <xf numFmtId="182" fontId="9" fillId="4" borderId="158" xfId="9" applyNumberFormat="1" applyFont="1" applyFill="1" applyBorder="1" applyAlignment="1">
      <alignment vertical="center" shrinkToFit="1"/>
    </xf>
    <xf numFmtId="0" fontId="9" fillId="4" borderId="105" xfId="9" applyFont="1" applyFill="1" applyBorder="1" applyAlignment="1">
      <alignment vertical="center" wrapText="1"/>
    </xf>
    <xf numFmtId="0" fontId="9" fillId="4" borderId="135" xfId="9" applyFont="1" applyFill="1" applyBorder="1" applyAlignment="1">
      <alignment vertical="center" wrapText="1"/>
    </xf>
    <xf numFmtId="0" fontId="9" fillId="4" borderId="143" xfId="9" applyFont="1" applyFill="1" applyBorder="1" applyAlignment="1">
      <alignment vertical="center" wrapText="1"/>
    </xf>
    <xf numFmtId="0" fontId="9" fillId="4" borderId="94" xfId="9" applyFont="1" applyFill="1" applyBorder="1" applyAlignment="1">
      <alignment vertical="center" wrapText="1"/>
    </xf>
    <xf numFmtId="0" fontId="9" fillId="4" borderId="95" xfId="9" applyFont="1" applyFill="1" applyBorder="1" applyAlignment="1">
      <alignment vertical="center" wrapText="1"/>
    </xf>
    <xf numFmtId="182" fontId="9" fillId="4" borderId="159" xfId="9" applyNumberFormat="1" applyFont="1" applyFill="1" applyBorder="1" applyAlignment="1">
      <alignment vertical="center" shrinkToFit="1"/>
    </xf>
    <xf numFmtId="0" fontId="9" fillId="0" borderId="0" xfId="0" applyFont="1" applyAlignment="1">
      <alignment horizontal="left" vertical="center" indent="1"/>
    </xf>
    <xf numFmtId="0" fontId="31" fillId="0" borderId="0" xfId="0" applyFont="1" applyAlignment="1">
      <alignment horizontal="left" vertical="center" indent="1"/>
    </xf>
    <xf numFmtId="180" fontId="34" fillId="0" borderId="0" xfId="0" applyNumberFormat="1" applyFont="1" applyFill="1" applyBorder="1" applyAlignment="1" applyProtection="1">
      <alignment horizontal="left" vertical="center" wrapText="1"/>
    </xf>
    <xf numFmtId="0" fontId="11" fillId="0" borderId="0" xfId="9" applyFont="1" applyAlignment="1">
      <alignment horizontal="center" vertical="center"/>
    </xf>
    <xf numFmtId="0" fontId="9" fillId="0" borderId="98" xfId="9" applyFont="1" applyBorder="1" applyAlignment="1">
      <alignment horizontal="center" vertical="center" wrapText="1"/>
    </xf>
    <xf numFmtId="0" fontId="9" fillId="0" borderId="100" xfId="9" applyFont="1" applyBorder="1" applyAlignment="1">
      <alignment horizontal="center" vertical="center" wrapText="1"/>
    </xf>
    <xf numFmtId="0" fontId="36" fillId="2" borderId="0" xfId="0" applyFont="1" applyFill="1" applyAlignment="1" applyProtection="1">
      <alignment horizontal="left" vertical="center"/>
    </xf>
    <xf numFmtId="0" fontId="34" fillId="2" borderId="0" xfId="0" applyFont="1" applyFill="1" applyProtection="1">
      <alignment vertical="center"/>
    </xf>
    <xf numFmtId="0" fontId="34" fillId="0" borderId="0" xfId="0" applyFont="1" applyProtection="1">
      <alignment vertical="center"/>
    </xf>
    <xf numFmtId="0" fontId="34" fillId="7" borderId="0" xfId="0" applyFont="1" applyFill="1" applyProtection="1">
      <alignment vertical="center"/>
    </xf>
    <xf numFmtId="0" fontId="34" fillId="2" borderId="0" xfId="0" applyFont="1" applyFill="1" applyAlignment="1" applyProtection="1">
      <alignment vertical="center"/>
    </xf>
    <xf numFmtId="0" fontId="0" fillId="0" borderId="0" xfId="0" applyProtection="1">
      <alignment vertical="center"/>
    </xf>
    <xf numFmtId="0" fontId="0" fillId="0" borderId="0" xfId="0" applyBorder="1" applyProtection="1">
      <alignment vertical="center"/>
    </xf>
    <xf numFmtId="0" fontId="43"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39" fillId="5" borderId="0" xfId="0" applyFont="1" applyFill="1" applyProtection="1">
      <alignment vertical="center"/>
    </xf>
    <xf numFmtId="0" fontId="34" fillId="5" borderId="0" xfId="0" applyFont="1" applyFill="1" applyProtection="1">
      <alignment vertical="center"/>
    </xf>
    <xf numFmtId="0" fontId="39" fillId="2" borderId="0" xfId="0" applyFont="1" applyFill="1" applyProtection="1">
      <alignment vertical="center"/>
    </xf>
    <xf numFmtId="0" fontId="36" fillId="2" borderId="0" xfId="0" applyFont="1" applyFill="1" applyAlignment="1" applyProtection="1">
      <alignment horizontal="left" vertical="center" wrapText="1"/>
    </xf>
    <xf numFmtId="0" fontId="36" fillId="2" borderId="0" xfId="0" applyFont="1" applyFill="1" applyProtection="1">
      <alignment vertical="center"/>
    </xf>
    <xf numFmtId="0" fontId="45" fillId="2" borderId="0" xfId="0" applyFont="1" applyFill="1" applyBorder="1" applyAlignment="1" applyProtection="1">
      <alignment horizontal="left" vertical="center"/>
    </xf>
    <xf numFmtId="0" fontId="45" fillId="2" borderId="16" xfId="0" applyFont="1" applyFill="1" applyBorder="1" applyProtection="1">
      <alignment vertical="center"/>
    </xf>
    <xf numFmtId="0" fontId="45" fillId="2" borderId="19" xfId="0" applyFont="1" applyFill="1" applyBorder="1" applyProtection="1">
      <alignment vertical="center"/>
    </xf>
    <xf numFmtId="0" fontId="45" fillId="2" borderId="20" xfId="0" applyFont="1" applyFill="1" applyBorder="1" applyProtection="1">
      <alignment vertical="center"/>
    </xf>
    <xf numFmtId="0" fontId="45" fillId="2" borderId="17" xfId="0" applyFont="1" applyFill="1" applyBorder="1" applyProtection="1">
      <alignment vertical="center"/>
    </xf>
    <xf numFmtId="0" fontId="45" fillId="2" borderId="71" xfId="0" applyFont="1" applyFill="1" applyBorder="1" applyAlignment="1" applyProtection="1">
      <alignment vertical="center"/>
    </xf>
    <xf numFmtId="0" fontId="45" fillId="2" borderId="71" xfId="0" applyFont="1" applyFill="1" applyBorder="1" applyProtection="1">
      <alignment vertical="center"/>
    </xf>
    <xf numFmtId="0" fontId="45" fillId="2" borderId="72" xfId="0" applyFont="1" applyFill="1" applyBorder="1" applyProtection="1">
      <alignment vertical="center"/>
    </xf>
    <xf numFmtId="0" fontId="34" fillId="0" borderId="0" xfId="0" applyFont="1" applyFill="1" applyAlignment="1" applyProtection="1">
      <alignment horizontal="center" vertical="center"/>
    </xf>
    <xf numFmtId="0" fontId="34" fillId="0" borderId="0" xfId="0" applyFont="1" applyFill="1" applyAlignment="1" applyProtection="1">
      <alignment horizontal="center" vertical="center" wrapText="1"/>
    </xf>
    <xf numFmtId="0" fontId="34" fillId="0" borderId="0" xfId="0" applyFont="1" applyFill="1" applyAlignment="1" applyProtection="1">
      <alignment horizontal="left" vertical="center" wrapText="1"/>
    </xf>
    <xf numFmtId="0" fontId="34" fillId="0" borderId="0" xfId="0" applyFont="1" applyFill="1" applyProtection="1">
      <alignment vertical="center"/>
    </xf>
    <xf numFmtId="0" fontId="36" fillId="0" borderId="0" xfId="0" applyFont="1" applyFill="1" applyProtection="1">
      <alignment vertical="center"/>
    </xf>
    <xf numFmtId="0" fontId="34" fillId="0" borderId="7" xfId="0" applyFont="1" applyBorder="1" applyAlignment="1" applyProtection="1">
      <alignment vertical="center"/>
    </xf>
    <xf numFmtId="0" fontId="34" fillId="0" borderId="7" xfId="0" applyFont="1" applyBorder="1" applyAlignment="1" applyProtection="1">
      <alignment vertical="center" wrapText="1"/>
    </xf>
    <xf numFmtId="0" fontId="34" fillId="0" borderId="1" xfId="0" applyFont="1" applyFill="1" applyBorder="1" applyAlignment="1" applyProtection="1">
      <alignment horizontal="center" vertical="center"/>
    </xf>
    <xf numFmtId="0" fontId="50" fillId="0" borderId="0" xfId="0" applyFont="1" applyFill="1" applyProtection="1">
      <alignment vertical="center"/>
    </xf>
    <xf numFmtId="0" fontId="34" fillId="0" borderId="1" xfId="0" applyFont="1" applyFill="1" applyBorder="1" applyAlignment="1" applyProtection="1">
      <alignment horizontal="center" vertical="center" wrapText="1"/>
    </xf>
    <xf numFmtId="0" fontId="53" fillId="0" borderId="0" xfId="0" applyFont="1" applyProtection="1">
      <alignment vertical="center"/>
    </xf>
    <xf numFmtId="0" fontId="52" fillId="3" borderId="0" xfId="11" applyFont="1" applyFill="1" applyAlignment="1" applyProtection="1">
      <alignment horizontal="center" vertical="center" wrapText="1"/>
      <protection locked="0"/>
    </xf>
    <xf numFmtId="0" fontId="36" fillId="0" borderId="0" xfId="0" applyFont="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54" fillId="7" borderId="0" xfId="0" applyFont="1" applyFill="1" applyAlignment="1" applyProtection="1">
      <alignment vertical="center"/>
    </xf>
    <xf numFmtId="0" fontId="34" fillId="7" borderId="0" xfId="0" applyFont="1" applyFill="1" applyAlignment="1" applyProtection="1">
      <alignment horizontal="left" vertical="center" wrapText="1"/>
    </xf>
    <xf numFmtId="0" fontId="34" fillId="0" borderId="1" xfId="0" applyFont="1" applyBorder="1" applyAlignment="1" applyProtection="1">
      <alignment horizontal="center" vertical="center"/>
    </xf>
    <xf numFmtId="0" fontId="34" fillId="0" borderId="40" xfId="0" applyFont="1" applyBorder="1" applyAlignment="1" applyProtection="1">
      <alignment horizontal="center" vertical="center"/>
    </xf>
    <xf numFmtId="0" fontId="34" fillId="0" borderId="0" xfId="0" applyFont="1" applyAlignment="1" applyProtection="1">
      <alignment horizontal="left" vertical="center" wrapText="1"/>
    </xf>
    <xf numFmtId="0" fontId="34" fillId="0" borderId="0" xfId="0" applyFont="1" applyBorder="1" applyAlignment="1" applyProtection="1">
      <alignment horizontal="left" vertical="center" wrapText="1"/>
    </xf>
    <xf numFmtId="0" fontId="54" fillId="7" borderId="0" xfId="0" applyFont="1" applyFill="1" applyProtection="1">
      <alignment vertical="center"/>
    </xf>
    <xf numFmtId="0" fontId="39" fillId="0" borderId="0" xfId="0" applyFont="1" applyProtection="1">
      <alignment vertical="center"/>
    </xf>
    <xf numFmtId="0" fontId="34" fillId="0" borderId="0" xfId="0" applyFont="1" applyBorder="1" applyAlignment="1" applyProtection="1">
      <alignment vertical="center"/>
    </xf>
    <xf numFmtId="0" fontId="34" fillId="0" borderId="0" xfId="0" applyFont="1" applyBorder="1" applyAlignment="1" applyProtection="1"/>
    <xf numFmtId="0" fontId="34" fillId="0" borderId="0" xfId="0" applyFont="1" applyBorder="1" applyProtection="1">
      <alignment vertical="center"/>
    </xf>
    <xf numFmtId="0" fontId="34" fillId="2" borderId="0" xfId="0" applyFont="1" applyFill="1" applyBorder="1" applyAlignment="1" applyProtection="1">
      <alignment vertical="center" wrapText="1"/>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left" vertical="center"/>
    </xf>
    <xf numFmtId="0" fontId="34" fillId="0" borderId="0" xfId="0" applyFont="1" applyAlignment="1" applyProtection="1">
      <alignment vertical="center" wrapText="1"/>
    </xf>
    <xf numFmtId="0" fontId="47" fillId="0" borderId="0" xfId="0" applyFont="1" applyFill="1" applyBorder="1" applyAlignment="1" applyProtection="1">
      <alignment horizontal="left" vertical="center" wrapText="1"/>
    </xf>
    <xf numFmtId="0" fontId="34" fillId="0" borderId="0" xfId="0" applyFont="1" applyFill="1" applyBorder="1" applyAlignment="1" applyProtection="1">
      <alignment vertical="center" wrapText="1"/>
    </xf>
    <xf numFmtId="0" fontId="34" fillId="0" borderId="0" xfId="0" applyFont="1" applyFill="1" applyBorder="1" applyAlignment="1" applyProtection="1">
      <alignment horizontal="left" vertical="center" wrapText="1"/>
    </xf>
    <xf numFmtId="176" fontId="34" fillId="0" borderId="0" xfId="0" applyNumberFormat="1" applyFont="1" applyFill="1" applyBorder="1" applyAlignment="1" applyProtection="1">
      <alignment vertical="center" wrapText="1"/>
    </xf>
    <xf numFmtId="176" fontId="56" fillId="0" borderId="0" xfId="0" applyNumberFormat="1" applyFont="1" applyFill="1" applyBorder="1" applyAlignment="1" applyProtection="1">
      <alignment horizontal="left" vertical="center" wrapText="1"/>
    </xf>
    <xf numFmtId="38" fontId="34" fillId="0" borderId="0" xfId="0" applyNumberFormat="1" applyFont="1" applyFill="1" applyBorder="1" applyAlignment="1" applyProtection="1">
      <alignment vertical="center"/>
    </xf>
    <xf numFmtId="176" fontId="34" fillId="0" borderId="0" xfId="0" applyNumberFormat="1" applyFont="1" applyFill="1" applyBorder="1" applyAlignment="1" applyProtection="1">
      <alignment horizontal="center" vertical="center" wrapText="1"/>
    </xf>
    <xf numFmtId="38" fontId="37" fillId="0" borderId="0" xfId="0" applyNumberFormat="1" applyFont="1" applyFill="1" applyBorder="1" applyAlignment="1" applyProtection="1">
      <alignment vertical="center" wrapText="1"/>
    </xf>
    <xf numFmtId="38" fontId="40" fillId="0" borderId="0" xfId="0" applyNumberFormat="1" applyFont="1" applyFill="1" applyBorder="1" applyAlignment="1" applyProtection="1">
      <alignment vertical="center" wrapText="1"/>
    </xf>
    <xf numFmtId="176" fontId="40" fillId="0" borderId="0" xfId="0" applyNumberFormat="1" applyFont="1" applyFill="1" applyBorder="1" applyAlignment="1" applyProtection="1">
      <alignment horizontal="center" vertical="center" wrapText="1"/>
    </xf>
    <xf numFmtId="176" fontId="34" fillId="0" borderId="0" xfId="0" applyNumberFormat="1" applyFont="1" applyProtection="1">
      <alignment vertical="center"/>
    </xf>
    <xf numFmtId="38" fontId="34" fillId="0" borderId="0" xfId="0" applyNumberFormat="1" applyFont="1" applyProtection="1">
      <alignment vertical="center"/>
    </xf>
    <xf numFmtId="0" fontId="47" fillId="0" borderId="0" xfId="0" applyFont="1" applyProtection="1">
      <alignment vertical="center"/>
    </xf>
    <xf numFmtId="176" fontId="34" fillId="0" borderId="0" xfId="0" applyNumberFormat="1" applyFont="1" applyFill="1" applyBorder="1" applyAlignment="1" applyProtection="1">
      <alignment horizontal="left" vertical="center" wrapText="1"/>
    </xf>
    <xf numFmtId="176" fontId="38" fillId="0" borderId="0" xfId="0" applyNumberFormat="1" applyFont="1" applyFill="1" applyBorder="1" applyAlignment="1" applyProtection="1">
      <alignment horizontal="left" vertical="center" wrapText="1"/>
    </xf>
    <xf numFmtId="3" fontId="34" fillId="0" borderId="0" xfId="0" applyNumberFormat="1" applyFont="1" applyProtection="1">
      <alignment vertical="center"/>
    </xf>
    <xf numFmtId="176" fontId="34" fillId="0" borderId="0" xfId="0" applyNumberFormat="1" applyFont="1" applyAlignment="1" applyProtection="1">
      <alignment horizontal="center" vertical="center" wrapText="1"/>
    </xf>
    <xf numFmtId="0" fontId="34" fillId="0" borderId="0" xfId="0" applyFont="1" applyAlignment="1" applyProtection="1">
      <alignment vertical="center"/>
    </xf>
    <xf numFmtId="38" fontId="39" fillId="0" borderId="0" xfId="0" applyNumberFormat="1" applyFont="1" applyFill="1" applyBorder="1" applyAlignment="1" applyProtection="1">
      <alignment horizontal="left" vertical="center"/>
    </xf>
    <xf numFmtId="38" fontId="34" fillId="0" borderId="0" xfId="0" applyNumberFormat="1" applyFont="1" applyFill="1" applyBorder="1" applyAlignment="1" applyProtection="1">
      <alignment horizontal="center" vertical="center"/>
    </xf>
    <xf numFmtId="176" fontId="34" fillId="0" borderId="0" xfId="0" applyNumberFormat="1" applyFont="1" applyFill="1" applyBorder="1" applyAlignment="1" applyProtection="1">
      <alignment horizontal="center" vertical="center"/>
    </xf>
    <xf numFmtId="176" fontId="40" fillId="0" borderId="0" xfId="0" applyNumberFormat="1" applyFont="1" applyFill="1" applyBorder="1" applyAlignment="1" applyProtection="1">
      <alignment horizontal="center" vertical="center"/>
    </xf>
    <xf numFmtId="176" fontId="38" fillId="0" borderId="0" xfId="0" applyNumberFormat="1" applyFont="1" applyFill="1" applyBorder="1" applyAlignment="1" applyProtection="1">
      <alignment horizontal="left" vertical="center"/>
    </xf>
    <xf numFmtId="176" fontId="34" fillId="0" borderId="0" xfId="0" applyNumberFormat="1" applyFont="1" applyAlignment="1" applyProtection="1">
      <alignment vertical="center"/>
    </xf>
    <xf numFmtId="0" fontId="34" fillId="0" borderId="0" xfId="0" applyFont="1" applyAlignment="1" applyProtection="1">
      <alignment horizontal="left" vertical="center"/>
    </xf>
    <xf numFmtId="38" fontId="39" fillId="5" borderId="32" xfId="0" applyNumberFormat="1" applyFont="1" applyFill="1" applyBorder="1" applyAlignment="1" applyProtection="1">
      <alignment horizontal="center" vertical="center" shrinkToFit="1"/>
    </xf>
    <xf numFmtId="176" fontId="34" fillId="0" borderId="0" xfId="0" applyNumberFormat="1" applyFont="1" applyFill="1" applyBorder="1" applyAlignment="1" applyProtection="1">
      <alignment horizontal="left" vertical="center"/>
    </xf>
    <xf numFmtId="176" fontId="34" fillId="0" borderId="0" xfId="0" applyNumberFormat="1" applyFont="1" applyAlignment="1" applyProtection="1">
      <alignment horizontal="left" vertical="center"/>
    </xf>
    <xf numFmtId="38" fontId="34" fillId="0" borderId="35" xfId="0" applyNumberFormat="1" applyFont="1" applyFill="1" applyBorder="1" applyAlignment="1" applyProtection="1">
      <alignment horizontal="center" vertical="center"/>
    </xf>
    <xf numFmtId="38" fontId="34" fillId="0" borderId="39" xfId="0" applyNumberFormat="1" applyFont="1" applyFill="1" applyBorder="1" applyAlignment="1" applyProtection="1">
      <alignment horizontal="center" vertical="center"/>
    </xf>
    <xf numFmtId="176" fontId="48" fillId="0" borderId="0" xfId="0" applyNumberFormat="1" applyFont="1" applyFill="1" applyBorder="1" applyAlignment="1" applyProtection="1">
      <alignment horizontal="centerContinuous"/>
    </xf>
    <xf numFmtId="176" fontId="60" fillId="0" borderId="0" xfId="0" applyNumberFormat="1" applyFont="1" applyFill="1" applyBorder="1" applyAlignment="1" applyProtection="1">
      <alignment horizontal="centerContinuous"/>
    </xf>
    <xf numFmtId="176" fontId="48" fillId="0" borderId="0" xfId="0" applyNumberFormat="1" applyFont="1" applyAlignment="1" applyProtection="1">
      <alignment horizontal="centerContinuous"/>
    </xf>
    <xf numFmtId="38" fontId="34" fillId="0" borderId="50" xfId="0" applyNumberFormat="1" applyFont="1" applyFill="1" applyBorder="1" applyAlignment="1" applyProtection="1">
      <alignment horizontal="center" vertical="center"/>
    </xf>
    <xf numFmtId="38" fontId="34" fillId="0" borderId="47" xfId="0" applyNumberFormat="1" applyFont="1" applyFill="1" applyBorder="1" applyAlignment="1" applyProtection="1">
      <alignment horizontal="center" vertical="center"/>
    </xf>
    <xf numFmtId="38" fontId="34" fillId="0" borderId="0" xfId="0" applyNumberFormat="1" applyFont="1" applyFill="1" applyBorder="1" applyAlignment="1" applyProtection="1">
      <alignment horizontal="left" vertical="center"/>
    </xf>
    <xf numFmtId="0" fontId="48" fillId="0" borderId="0" xfId="0" applyFont="1" applyProtection="1">
      <alignment vertical="center"/>
    </xf>
    <xf numFmtId="176" fontId="34" fillId="0" borderId="0" xfId="0" applyNumberFormat="1" applyFont="1" applyFill="1" applyAlignment="1" applyProtection="1">
      <alignment horizontal="left" vertical="center"/>
    </xf>
    <xf numFmtId="38" fontId="39" fillId="0" borderId="0" xfId="0" applyNumberFormat="1" applyFont="1" applyFill="1" applyBorder="1" applyAlignment="1" applyProtection="1">
      <alignment horizontal="center" vertical="center"/>
    </xf>
    <xf numFmtId="176" fontId="39" fillId="0" borderId="0" xfId="0" applyNumberFormat="1" applyFont="1" applyFill="1" applyBorder="1" applyAlignment="1" applyProtection="1">
      <alignment horizontal="center" vertical="center"/>
    </xf>
    <xf numFmtId="176" fontId="55" fillId="0" borderId="0" xfId="0" applyNumberFormat="1" applyFont="1" applyFill="1" applyBorder="1" applyAlignment="1" applyProtection="1">
      <alignment horizontal="center" vertical="center"/>
    </xf>
    <xf numFmtId="38" fontId="34" fillId="0" borderId="128" xfId="0" applyNumberFormat="1" applyFont="1" applyFill="1" applyBorder="1" applyAlignment="1" applyProtection="1">
      <alignment horizontal="center" vertical="center"/>
    </xf>
    <xf numFmtId="0" fontId="34" fillId="7" borderId="0" xfId="0" applyFont="1" applyFill="1" applyBorder="1" applyAlignment="1" applyProtection="1">
      <alignment vertical="center" wrapText="1"/>
    </xf>
    <xf numFmtId="0" fontId="54" fillId="7" borderId="0" xfId="0" applyFont="1" applyFill="1" applyAlignment="1" applyProtection="1">
      <alignment horizontal="left" vertical="center"/>
    </xf>
    <xf numFmtId="0" fontId="34" fillId="7" borderId="0" xfId="0" applyFont="1" applyFill="1" applyAlignment="1" applyProtection="1">
      <alignment vertical="center"/>
    </xf>
    <xf numFmtId="176" fontId="40" fillId="0" borderId="0" xfId="0" applyNumberFormat="1" applyFont="1" applyFill="1" applyBorder="1" applyAlignment="1" applyProtection="1">
      <alignment horizontal="left" vertical="center" wrapText="1"/>
    </xf>
    <xf numFmtId="38" fontId="34" fillId="0" borderId="35" xfId="0" applyNumberFormat="1" applyFont="1" applyFill="1" applyBorder="1" applyAlignment="1" applyProtection="1">
      <alignment horizontal="center" vertical="center" shrinkToFit="1"/>
    </xf>
    <xf numFmtId="38" fontId="34" fillId="0" borderId="39" xfId="0" applyNumberFormat="1" applyFont="1" applyFill="1" applyBorder="1" applyAlignment="1" applyProtection="1">
      <alignment horizontal="center" vertical="center" shrinkToFit="1"/>
    </xf>
    <xf numFmtId="38" fontId="34" fillId="0" borderId="50" xfId="0" applyNumberFormat="1" applyFont="1" applyFill="1" applyBorder="1" applyAlignment="1" applyProtection="1">
      <alignment horizontal="center" vertical="center" shrinkToFit="1"/>
    </xf>
    <xf numFmtId="180" fontId="34" fillId="0" borderId="0" xfId="0" applyNumberFormat="1" applyFont="1" applyProtection="1">
      <alignment vertical="center"/>
    </xf>
    <xf numFmtId="180" fontId="36" fillId="0" borderId="4" xfId="0" applyNumberFormat="1" applyFont="1" applyFill="1" applyBorder="1" applyAlignment="1" applyProtection="1">
      <alignment vertical="center" wrapText="1"/>
    </xf>
    <xf numFmtId="180" fontId="36" fillId="0" borderId="0" xfId="0" applyNumberFormat="1" applyFont="1" applyFill="1" applyBorder="1" applyAlignment="1" applyProtection="1">
      <alignment vertical="center" wrapText="1"/>
    </xf>
    <xf numFmtId="180" fontId="34" fillId="7" borderId="0" xfId="0" applyNumberFormat="1" applyFont="1" applyFill="1" applyProtection="1">
      <alignment vertical="center"/>
    </xf>
    <xf numFmtId="180" fontId="35" fillId="7" borderId="0" xfId="0" applyNumberFormat="1" applyFont="1" applyFill="1" applyProtection="1">
      <alignment vertical="center"/>
    </xf>
    <xf numFmtId="180" fontId="36" fillId="7" borderId="0" xfId="0" applyNumberFormat="1" applyFont="1" applyFill="1" applyBorder="1" applyAlignment="1" applyProtection="1">
      <alignment horizontal="center" vertical="center" wrapText="1"/>
    </xf>
    <xf numFmtId="180" fontId="34" fillId="0" borderId="1" xfId="0" applyNumberFormat="1" applyFont="1" applyBorder="1" applyAlignment="1" applyProtection="1">
      <alignment horizontal="center" vertical="center"/>
    </xf>
    <xf numFmtId="180" fontId="34" fillId="0" borderId="2" xfId="0" applyNumberFormat="1" applyFont="1" applyBorder="1" applyAlignment="1" applyProtection="1">
      <alignment horizontal="center" vertical="center"/>
    </xf>
    <xf numFmtId="180" fontId="34" fillId="0" borderId="40" xfId="0" applyNumberFormat="1" applyFont="1" applyBorder="1" applyAlignment="1" applyProtection="1">
      <alignment horizontal="center" vertical="center"/>
    </xf>
    <xf numFmtId="180" fontId="34" fillId="0" borderId="0" xfId="0" applyNumberFormat="1" applyFont="1" applyAlignment="1" applyProtection="1">
      <alignment horizontal="left" vertical="center" wrapText="1"/>
    </xf>
    <xf numFmtId="180" fontId="54" fillId="7" borderId="0" xfId="0" applyNumberFormat="1" applyFont="1" applyFill="1" applyProtection="1">
      <alignment vertical="center"/>
    </xf>
    <xf numFmtId="180" fontId="39" fillId="0" borderId="0" xfId="0" applyNumberFormat="1" applyFont="1" applyProtection="1">
      <alignment vertical="center"/>
    </xf>
    <xf numFmtId="180" fontId="34" fillId="0" borderId="0" xfId="0" applyNumberFormat="1" applyFont="1" applyBorder="1" applyAlignment="1" applyProtection="1">
      <alignment vertical="center"/>
    </xf>
    <xf numFmtId="180" fontId="34" fillId="2" borderId="0" xfId="0" applyNumberFormat="1" applyFont="1" applyFill="1" applyBorder="1" applyAlignment="1" applyProtection="1">
      <alignment vertical="center" wrapText="1"/>
    </xf>
    <xf numFmtId="180" fontId="34" fillId="0" borderId="0" xfId="0" applyNumberFormat="1" applyFont="1" applyFill="1" applyProtection="1">
      <alignment vertical="center"/>
    </xf>
    <xf numFmtId="180" fontId="34" fillId="0" borderId="0" xfId="0" applyNumberFormat="1" applyFont="1" applyFill="1" applyBorder="1" applyAlignment="1" applyProtection="1">
      <alignment horizontal="center" vertical="center"/>
    </xf>
    <xf numFmtId="180" fontId="34" fillId="0" borderId="0" xfId="0" applyNumberFormat="1" applyFont="1" applyFill="1" applyBorder="1" applyAlignment="1" applyProtection="1">
      <alignment horizontal="left" vertical="center"/>
    </xf>
    <xf numFmtId="180" fontId="47" fillId="0" borderId="0" xfId="0" applyNumberFormat="1" applyFont="1" applyFill="1" applyBorder="1" applyAlignment="1" applyProtection="1">
      <alignment horizontal="left" vertical="center"/>
    </xf>
    <xf numFmtId="180" fontId="56" fillId="0" borderId="0" xfId="0" applyNumberFormat="1" applyFont="1" applyFill="1" applyBorder="1" applyAlignment="1" applyProtection="1">
      <alignment horizontal="left" vertical="center"/>
    </xf>
    <xf numFmtId="180" fontId="34" fillId="0" borderId="0" xfId="0" applyNumberFormat="1" applyFont="1" applyAlignment="1" applyProtection="1">
      <alignment horizontal="left" vertical="center"/>
    </xf>
    <xf numFmtId="180" fontId="40" fillId="0" borderId="0" xfId="0" applyNumberFormat="1" applyFont="1" applyFill="1" applyBorder="1" applyAlignment="1" applyProtection="1">
      <alignment horizontal="left" vertical="center"/>
    </xf>
    <xf numFmtId="180" fontId="34" fillId="0" borderId="0" xfId="0" applyNumberFormat="1" applyFont="1" applyFill="1" applyBorder="1" applyAlignment="1" applyProtection="1">
      <alignment vertical="center"/>
    </xf>
    <xf numFmtId="180" fontId="40" fillId="0" borderId="0" xfId="0" applyNumberFormat="1" applyFont="1" applyFill="1" applyBorder="1" applyAlignment="1" applyProtection="1">
      <alignment horizontal="center" vertical="center"/>
    </xf>
    <xf numFmtId="180" fontId="34" fillId="0" borderId="0" xfId="0" applyNumberFormat="1" applyFont="1" applyAlignment="1" applyProtection="1">
      <alignment horizontal="center" vertical="center"/>
    </xf>
    <xf numFmtId="180" fontId="34" fillId="0" borderId="0" xfId="0" applyNumberFormat="1" applyFont="1" applyAlignment="1" applyProtection="1">
      <alignment vertical="center" wrapText="1"/>
    </xf>
    <xf numFmtId="180" fontId="34" fillId="0" borderId="0" xfId="0" applyNumberFormat="1" applyFont="1" applyFill="1" applyBorder="1" applyAlignment="1" applyProtection="1">
      <alignment horizontal="center" vertical="center" wrapText="1"/>
    </xf>
    <xf numFmtId="180" fontId="34" fillId="0" borderId="0" xfId="0" applyNumberFormat="1" applyFont="1" applyAlignment="1" applyProtection="1">
      <alignment horizontal="center" vertical="center" wrapText="1"/>
    </xf>
    <xf numFmtId="180" fontId="38" fillId="0" borderId="0" xfId="0" applyNumberFormat="1" applyFont="1" applyFill="1" applyBorder="1" applyAlignment="1" applyProtection="1">
      <alignment horizontal="left" vertical="center" wrapText="1"/>
    </xf>
    <xf numFmtId="38" fontId="34" fillId="0" borderId="0" xfId="1" applyFont="1" applyFill="1" applyBorder="1" applyAlignment="1" applyProtection="1">
      <alignment horizontal="left" vertical="center"/>
    </xf>
    <xf numFmtId="38" fontId="34" fillId="0" borderId="0" xfId="1" applyFont="1" applyFill="1" applyBorder="1" applyAlignment="1" applyProtection="1">
      <alignment horizontal="right" vertical="center" wrapText="1"/>
    </xf>
    <xf numFmtId="180" fontId="34" fillId="0" borderId="0" xfId="0" applyNumberFormat="1" applyFont="1" applyBorder="1" applyProtection="1">
      <alignment vertical="center"/>
    </xf>
    <xf numFmtId="180" fontId="34" fillId="0" borderId="0" xfId="0" applyNumberFormat="1" applyFont="1" applyAlignment="1" applyProtection="1">
      <alignment vertical="center"/>
    </xf>
    <xf numFmtId="180" fontId="39" fillId="0" borderId="0" xfId="0" applyNumberFormat="1" applyFont="1" applyFill="1" applyBorder="1" applyAlignment="1" applyProtection="1">
      <alignment horizontal="left" vertical="center"/>
    </xf>
    <xf numFmtId="180" fontId="38" fillId="0" borderId="0" xfId="0" applyNumberFormat="1" applyFont="1" applyFill="1" applyBorder="1" applyAlignment="1" applyProtection="1">
      <alignment horizontal="left" vertical="center"/>
    </xf>
    <xf numFmtId="180" fontId="39" fillId="5" borderId="32" xfId="0" applyNumberFormat="1" applyFont="1" applyFill="1" applyBorder="1" applyAlignment="1" applyProtection="1">
      <alignment horizontal="center" vertical="center" shrinkToFit="1"/>
    </xf>
    <xf numFmtId="180" fontId="34" fillId="0" borderId="35" xfId="0" applyNumberFormat="1" applyFont="1" applyFill="1" applyBorder="1" applyAlignment="1" applyProtection="1">
      <alignment horizontal="center" vertical="center"/>
    </xf>
    <xf numFmtId="180" fontId="34" fillId="0" borderId="39" xfId="0" applyNumberFormat="1" applyFont="1" applyFill="1" applyBorder="1" applyAlignment="1" applyProtection="1">
      <alignment horizontal="center" vertical="center"/>
    </xf>
    <xf numFmtId="180" fontId="34" fillId="0" borderId="50" xfId="0" applyNumberFormat="1" applyFont="1" applyFill="1" applyBorder="1" applyAlignment="1" applyProtection="1">
      <alignment horizontal="center" vertical="center"/>
    </xf>
    <xf numFmtId="180" fontId="34" fillId="0" borderId="35" xfId="0" applyNumberFormat="1" applyFont="1" applyFill="1" applyBorder="1" applyAlignment="1" applyProtection="1">
      <alignment horizontal="center" vertical="center" shrinkToFit="1"/>
    </xf>
    <xf numFmtId="180" fontId="34" fillId="0" borderId="39" xfId="0" applyNumberFormat="1" applyFont="1" applyFill="1" applyBorder="1" applyAlignment="1" applyProtection="1">
      <alignment horizontal="center" vertical="center" shrinkToFit="1"/>
    </xf>
    <xf numFmtId="180" fontId="34" fillId="0" borderId="0" xfId="0" applyNumberFormat="1" applyFont="1" applyFill="1" applyAlignment="1" applyProtection="1">
      <alignment horizontal="left" vertical="center"/>
    </xf>
    <xf numFmtId="180" fontId="34" fillId="0" borderId="50" xfId="0" applyNumberFormat="1" applyFont="1" applyFill="1" applyBorder="1" applyAlignment="1" applyProtection="1">
      <alignment horizontal="center" vertical="center" shrinkToFit="1"/>
    </xf>
    <xf numFmtId="180" fontId="34" fillId="0" borderId="48" xfId="0" applyNumberFormat="1" applyFont="1" applyBorder="1" applyProtection="1">
      <alignment vertical="center"/>
    </xf>
    <xf numFmtId="180" fontId="34" fillId="0" borderId="7" xfId="0" applyNumberFormat="1" applyFont="1" applyBorder="1" applyAlignment="1" applyProtection="1">
      <alignment vertical="center"/>
    </xf>
    <xf numFmtId="180" fontId="34" fillId="0" borderId="7" xfId="0" applyNumberFormat="1" applyFont="1" applyBorder="1" applyAlignment="1" applyProtection="1">
      <alignment horizontal="center" vertical="center"/>
    </xf>
    <xf numFmtId="180" fontId="34" fillId="0" borderId="38" xfId="0" applyNumberFormat="1" applyFont="1" applyBorder="1" applyAlignment="1" applyProtection="1">
      <alignment vertical="center"/>
    </xf>
    <xf numFmtId="180" fontId="34" fillId="0" borderId="6" xfId="0" applyNumberFormat="1" applyFont="1" applyFill="1" applyBorder="1" applyAlignment="1" applyProtection="1">
      <alignment horizontal="center" vertical="center"/>
    </xf>
    <xf numFmtId="180" fontId="34" fillId="0" borderId="6" xfId="0" applyNumberFormat="1" applyFont="1" applyBorder="1" applyAlignment="1" applyProtection="1">
      <alignment vertical="center"/>
    </xf>
    <xf numFmtId="180" fontId="34" fillId="0" borderId="1" xfId="0" applyNumberFormat="1" applyFont="1" applyBorder="1" applyAlignment="1" applyProtection="1">
      <alignment vertical="center"/>
    </xf>
    <xf numFmtId="180" fontId="34" fillId="0" borderId="36" xfId="0" applyNumberFormat="1" applyFont="1" applyBorder="1" applyAlignment="1" applyProtection="1">
      <alignment vertical="center"/>
    </xf>
    <xf numFmtId="180" fontId="34" fillId="0" borderId="56" xfId="0" applyNumberFormat="1" applyFont="1" applyBorder="1" applyAlignment="1" applyProtection="1">
      <alignment vertical="center"/>
    </xf>
    <xf numFmtId="180" fontId="34" fillId="0" borderId="52" xfId="0" applyNumberFormat="1" applyFont="1" applyFill="1" applyBorder="1" applyAlignment="1" applyProtection="1">
      <alignment horizontal="center" vertical="center"/>
    </xf>
    <xf numFmtId="180" fontId="34" fillId="0" borderId="52" xfId="0" applyNumberFormat="1" applyFont="1" applyBorder="1" applyAlignment="1" applyProtection="1">
      <alignment vertical="center"/>
    </xf>
    <xf numFmtId="180" fontId="34" fillId="0" borderId="40" xfId="0" applyNumberFormat="1" applyFont="1" applyBorder="1" applyAlignment="1" applyProtection="1">
      <alignment vertical="center"/>
    </xf>
    <xf numFmtId="180" fontId="34" fillId="0" borderId="41" xfId="0" applyNumberFormat="1" applyFont="1" applyBorder="1" applyAlignment="1" applyProtection="1">
      <alignment vertical="center"/>
    </xf>
    <xf numFmtId="180" fontId="38" fillId="0" borderId="0" xfId="0" applyNumberFormat="1" applyFont="1" applyBorder="1" applyAlignment="1" applyProtection="1">
      <alignment horizontal="left" vertical="center"/>
    </xf>
    <xf numFmtId="180" fontId="34" fillId="0" borderId="48" xfId="0" applyNumberFormat="1" applyFont="1" applyFill="1" applyBorder="1" applyAlignment="1" applyProtection="1">
      <alignment vertical="center"/>
    </xf>
    <xf numFmtId="180" fontId="34" fillId="0" borderId="0" xfId="0" applyNumberFormat="1" applyFont="1" applyBorder="1" applyAlignment="1" applyProtection="1">
      <alignment horizontal="center" vertical="center"/>
    </xf>
    <xf numFmtId="0" fontId="34" fillId="0" borderId="0" xfId="0" applyFont="1" applyBorder="1" applyAlignment="1" applyProtection="1">
      <alignment vertical="center" wrapText="1"/>
    </xf>
    <xf numFmtId="180" fontId="34" fillId="0" borderId="12" xfId="0" applyNumberFormat="1" applyFont="1" applyBorder="1" applyAlignment="1" applyProtection="1">
      <alignment horizontal="center" vertical="center" wrapText="1"/>
    </xf>
    <xf numFmtId="180" fontId="34" fillId="0" borderId="12" xfId="0" applyNumberFormat="1" applyFont="1" applyBorder="1" applyAlignment="1" applyProtection="1">
      <alignment horizontal="left" vertical="center" wrapText="1"/>
    </xf>
    <xf numFmtId="180" fontId="34" fillId="0" borderId="7" xfId="0" applyNumberFormat="1" applyFont="1" applyBorder="1" applyAlignment="1" applyProtection="1">
      <alignment horizontal="left" vertical="center"/>
    </xf>
    <xf numFmtId="180" fontId="34" fillId="0" borderId="1" xfId="0" applyNumberFormat="1" applyFont="1" applyBorder="1" applyAlignment="1" applyProtection="1">
      <alignment horizontal="left" vertical="center"/>
    </xf>
    <xf numFmtId="180" fontId="41" fillId="0" borderId="6" xfId="0" applyNumberFormat="1" applyFont="1" applyBorder="1" applyAlignment="1" applyProtection="1">
      <alignment horizontal="left" vertical="center"/>
    </xf>
    <xf numFmtId="0" fontId="34" fillId="3" borderId="0" xfId="0" applyFont="1" applyFill="1" applyBorder="1" applyAlignment="1" applyProtection="1">
      <alignment vertical="center" wrapText="1"/>
    </xf>
    <xf numFmtId="180" fontId="38" fillId="0" borderId="0" xfId="0" applyNumberFormat="1" applyFont="1" applyFill="1" applyBorder="1" applyAlignment="1" applyProtection="1">
      <alignment vertical="center"/>
    </xf>
    <xf numFmtId="180" fontId="38" fillId="0" borderId="0" xfId="0" applyNumberFormat="1" applyFont="1" applyFill="1" applyBorder="1" applyAlignment="1" applyProtection="1">
      <alignment horizontal="center" vertical="center"/>
    </xf>
    <xf numFmtId="180" fontId="34" fillId="0" borderId="0" xfId="0" applyNumberFormat="1" applyFont="1" applyFill="1" applyBorder="1" applyProtection="1">
      <alignment vertical="center"/>
    </xf>
    <xf numFmtId="180" fontId="40" fillId="0" borderId="0" xfId="0" applyNumberFormat="1" applyFont="1" applyFill="1" applyBorder="1" applyProtection="1">
      <alignment vertical="center"/>
    </xf>
    <xf numFmtId="180" fontId="42" fillId="0" borderId="0" xfId="0" applyNumberFormat="1" applyFont="1" applyFill="1" applyBorder="1" applyProtection="1">
      <alignment vertical="center"/>
    </xf>
    <xf numFmtId="180" fontId="41" fillId="0" borderId="4" xfId="0" applyNumberFormat="1" applyFont="1" applyBorder="1" applyProtection="1">
      <alignment vertical="center"/>
    </xf>
    <xf numFmtId="186" fontId="34" fillId="0" borderId="0" xfId="0" applyNumberFormat="1" applyFont="1" applyProtection="1">
      <alignment vertical="center"/>
    </xf>
    <xf numFmtId="180" fontId="34" fillId="0" borderId="0" xfId="0" applyNumberFormat="1" applyFont="1" applyAlignment="1" applyProtection="1">
      <alignment vertical="center" shrinkToFit="1"/>
    </xf>
    <xf numFmtId="180" fontId="34" fillId="0" borderId="0" xfId="0" applyNumberFormat="1" applyFont="1" applyAlignment="1" applyProtection="1">
      <alignment horizontal="right" vertical="center"/>
    </xf>
    <xf numFmtId="180" fontId="35" fillId="0" borderId="4" xfId="0" applyNumberFormat="1" applyFont="1" applyBorder="1" applyProtection="1">
      <alignment vertical="center"/>
    </xf>
    <xf numFmtId="180" fontId="42" fillId="0" borderId="0" xfId="0" applyNumberFormat="1" applyFont="1" applyBorder="1" applyProtection="1">
      <alignment vertical="center"/>
    </xf>
    <xf numFmtId="180" fontId="38" fillId="0" borderId="0" xfId="0" applyNumberFormat="1" applyFont="1" applyBorder="1" applyProtection="1">
      <alignment vertical="center"/>
    </xf>
    <xf numFmtId="180" fontId="34" fillId="0" borderId="0" xfId="0" applyNumberFormat="1" applyFont="1" applyFill="1" applyAlignment="1" applyProtection="1">
      <alignment horizontal="left" vertical="center" wrapText="1"/>
    </xf>
    <xf numFmtId="186" fontId="34" fillId="0" borderId="0" xfId="0" applyNumberFormat="1" applyFont="1" applyFill="1" applyBorder="1" applyAlignment="1" applyProtection="1">
      <alignment horizontal="right" vertical="center" wrapText="1"/>
    </xf>
    <xf numFmtId="180" fontId="34" fillId="0" borderId="0" xfId="0" applyNumberFormat="1" applyFont="1" applyFill="1" applyAlignment="1" applyProtection="1">
      <alignment horizontal="right" vertical="center"/>
    </xf>
    <xf numFmtId="186" fontId="41" fillId="0" borderId="0" xfId="0" applyNumberFormat="1" applyFont="1" applyFill="1" applyBorder="1" applyAlignment="1" applyProtection="1">
      <alignment horizontal="right" vertical="center"/>
    </xf>
    <xf numFmtId="180" fontId="38" fillId="0" borderId="0" xfId="0" applyNumberFormat="1" applyFont="1" applyFill="1" applyBorder="1" applyProtection="1">
      <alignment vertical="center"/>
    </xf>
    <xf numFmtId="180" fontId="34" fillId="0" borderId="42" xfId="0" applyNumberFormat="1" applyFont="1" applyBorder="1" applyProtection="1">
      <alignment vertical="center"/>
    </xf>
    <xf numFmtId="180" fontId="34" fillId="0" borderId="48" xfId="0" applyNumberFormat="1" applyFont="1" applyBorder="1" applyAlignment="1" applyProtection="1">
      <alignment horizontal="left" vertical="center" wrapText="1"/>
    </xf>
    <xf numFmtId="180" fontId="34" fillId="0" borderId="44" xfId="0" applyNumberFormat="1" applyFont="1" applyBorder="1" applyProtection="1">
      <alignment vertical="center"/>
    </xf>
    <xf numFmtId="180" fontId="34" fillId="0" borderId="48" xfId="0" applyNumberFormat="1" applyFont="1" applyBorder="1" applyAlignment="1" applyProtection="1">
      <alignment vertical="center" wrapText="1"/>
    </xf>
    <xf numFmtId="180" fontId="34" fillId="0" borderId="1" xfId="0" applyNumberFormat="1" applyFont="1" applyBorder="1" applyAlignment="1" applyProtection="1">
      <alignment vertical="center" shrinkToFit="1"/>
    </xf>
    <xf numFmtId="180" fontId="34" fillId="0" borderId="0" xfId="0" applyNumberFormat="1" applyFont="1" applyBorder="1" applyAlignment="1" applyProtection="1">
      <alignment horizontal="left" vertical="center"/>
    </xf>
    <xf numFmtId="180" fontId="41" fillId="0" borderId="0" xfId="0" applyNumberFormat="1" applyFont="1" applyBorder="1" applyProtection="1">
      <alignment vertical="center"/>
    </xf>
    <xf numFmtId="180" fontId="41" fillId="0" borderId="45" xfId="0" applyNumberFormat="1" applyFont="1" applyBorder="1" applyAlignment="1" applyProtection="1">
      <alignment vertical="center" shrinkToFit="1"/>
    </xf>
    <xf numFmtId="180" fontId="34" fillId="0" borderId="64" xfId="0" applyNumberFormat="1" applyFont="1" applyBorder="1" applyAlignment="1" applyProtection="1">
      <alignment horizontal="left" vertical="center"/>
    </xf>
    <xf numFmtId="180" fontId="34" fillId="0" borderId="65" xfId="0" applyNumberFormat="1" applyFont="1" applyBorder="1" applyAlignment="1" applyProtection="1">
      <alignment horizontal="left" vertical="center"/>
    </xf>
    <xf numFmtId="180" fontId="34" fillId="0" borderId="66" xfId="0" applyNumberFormat="1" applyFont="1" applyBorder="1" applyAlignment="1" applyProtection="1">
      <alignment vertical="center"/>
    </xf>
    <xf numFmtId="180" fontId="34" fillId="0" borderId="51" xfId="0" applyNumberFormat="1" applyFont="1" applyBorder="1" applyAlignment="1" applyProtection="1">
      <alignment horizontal="left" vertical="center"/>
    </xf>
    <xf numFmtId="180" fontId="37" fillId="0" borderId="0" xfId="0" applyNumberFormat="1" applyFont="1" applyFill="1" applyBorder="1" applyAlignment="1" applyProtection="1">
      <alignment vertical="center"/>
    </xf>
    <xf numFmtId="0" fontId="34" fillId="0" borderId="0" xfId="0" applyFont="1" applyAlignment="1" applyProtection="1">
      <alignment horizontal="right" vertical="center"/>
    </xf>
    <xf numFmtId="186" fontId="37" fillId="0" borderId="0" xfId="0" applyNumberFormat="1" applyFont="1" applyFill="1" applyBorder="1" applyAlignment="1" applyProtection="1">
      <alignment horizontal="right" vertical="center"/>
    </xf>
    <xf numFmtId="186" fontId="34" fillId="0" borderId="0" xfId="0" applyNumberFormat="1" applyFont="1" applyFill="1" applyAlignment="1" applyProtection="1">
      <alignment vertical="center" shrinkToFit="1"/>
    </xf>
    <xf numFmtId="188" fontId="34" fillId="0" borderId="0" xfId="0" applyNumberFormat="1" applyFont="1" applyFill="1" applyAlignment="1" applyProtection="1">
      <alignment vertical="center" shrinkToFit="1"/>
    </xf>
    <xf numFmtId="0" fontId="35" fillId="7" borderId="0" xfId="0" applyFont="1" applyFill="1" applyProtection="1">
      <alignment vertical="center"/>
    </xf>
    <xf numFmtId="180" fontId="35" fillId="7" borderId="0" xfId="0" applyNumberFormat="1" applyFont="1" applyFill="1" applyBorder="1" applyAlignment="1" applyProtection="1">
      <alignment vertical="center" wrapText="1"/>
    </xf>
    <xf numFmtId="180" fontId="34" fillId="3" borderId="125" xfId="0" applyNumberFormat="1" applyFont="1" applyFill="1" applyBorder="1" applyAlignment="1" applyProtection="1">
      <alignment vertical="center" shrinkToFit="1"/>
      <protection locked="0"/>
    </xf>
    <xf numFmtId="180" fontId="34" fillId="3" borderId="126" xfId="0" applyNumberFormat="1" applyFont="1" applyFill="1" applyBorder="1" applyAlignment="1" applyProtection="1">
      <alignment vertical="center" shrinkToFit="1"/>
      <protection locked="0"/>
    </xf>
    <xf numFmtId="180" fontId="34" fillId="3" borderId="127" xfId="0" applyNumberFormat="1" applyFont="1" applyFill="1" applyBorder="1" applyAlignment="1" applyProtection="1">
      <alignment vertical="center" shrinkToFit="1"/>
      <protection locked="0"/>
    </xf>
    <xf numFmtId="0" fontId="9" fillId="0" borderId="0" xfId="10" applyFont="1" applyAlignment="1" applyProtection="1">
      <alignment vertical="center"/>
    </xf>
    <xf numFmtId="0" fontId="26" fillId="0" borderId="0" xfId="10" applyFont="1" applyAlignment="1" applyProtection="1">
      <alignment vertical="center"/>
    </xf>
    <xf numFmtId="0" fontId="27" fillId="0" borderId="0" xfId="9" applyFont="1" applyAlignment="1" applyProtection="1">
      <alignment vertical="center"/>
    </xf>
    <xf numFmtId="0" fontId="72" fillId="0" borderId="0" xfId="10" applyFont="1" applyAlignment="1" applyProtection="1">
      <alignment vertical="center"/>
    </xf>
    <xf numFmtId="0" fontId="27" fillId="0" borderId="0" xfId="10" applyFont="1" applyBorder="1" applyAlignment="1" applyProtection="1">
      <alignment horizontal="right" vertical="center" wrapText="1"/>
    </xf>
    <xf numFmtId="0" fontId="9" fillId="0" borderId="5" xfId="10" applyFont="1" applyBorder="1" applyAlignment="1" applyProtection="1">
      <alignment vertical="center" wrapText="1"/>
    </xf>
    <xf numFmtId="0" fontId="9" fillId="0" borderId="0" xfId="10" applyFont="1" applyBorder="1" applyAlignment="1" applyProtection="1">
      <alignment vertical="center" wrapText="1"/>
    </xf>
    <xf numFmtId="0" fontId="9" fillId="0" borderId="11" xfId="10" applyFont="1" applyBorder="1" applyAlignment="1" applyProtection="1">
      <alignment vertical="center" wrapText="1"/>
    </xf>
    <xf numFmtId="0" fontId="9" fillId="0" borderId="14" xfId="10" applyFont="1" applyBorder="1" applyAlignment="1" applyProtection="1">
      <alignment vertical="center" wrapText="1"/>
    </xf>
    <xf numFmtId="0" fontId="26" fillId="0" borderId="0" xfId="9" applyFont="1" applyAlignment="1" applyProtection="1">
      <alignment vertical="center"/>
    </xf>
    <xf numFmtId="0" fontId="9" fillId="0" borderId="6" xfId="10" applyFont="1" applyFill="1" applyBorder="1" applyAlignment="1" applyProtection="1">
      <alignment horizontal="right" vertical="center" wrapText="1"/>
    </xf>
    <xf numFmtId="0" fontId="9" fillId="0" borderId="12" xfId="10" applyFont="1" applyFill="1" applyBorder="1" applyAlignment="1" applyProtection="1">
      <alignment horizontal="center" vertical="center" wrapText="1"/>
    </xf>
    <xf numFmtId="0" fontId="9" fillId="0" borderId="12" xfId="10" applyFont="1" applyFill="1" applyBorder="1" applyAlignment="1" applyProtection="1">
      <alignment vertical="center" wrapText="1"/>
    </xf>
    <xf numFmtId="179" fontId="9" fillId="0" borderId="7" xfId="10" applyNumberFormat="1" applyFont="1" applyFill="1" applyBorder="1" applyAlignment="1" applyProtection="1">
      <alignment vertical="center" wrapText="1"/>
    </xf>
    <xf numFmtId="0" fontId="74" fillId="0" borderId="0" xfId="0" applyFont="1" applyProtection="1">
      <alignment vertical="center"/>
    </xf>
    <xf numFmtId="0" fontId="75" fillId="0" borderId="0" xfId="0" applyFont="1" applyProtection="1">
      <alignment vertical="center"/>
    </xf>
    <xf numFmtId="0" fontId="9" fillId="0" borderId="1" xfId="10" applyFont="1" applyBorder="1" applyAlignment="1" applyProtection="1">
      <alignment horizontal="center" vertical="center" wrapText="1"/>
    </xf>
    <xf numFmtId="0" fontId="9" fillId="0" borderId="7" xfId="10" applyFont="1" applyBorder="1" applyAlignment="1" applyProtection="1">
      <alignment horizontal="center" vertical="center" wrapText="1"/>
    </xf>
    <xf numFmtId="0" fontId="9" fillId="0" borderId="2" xfId="10" applyFont="1" applyBorder="1" applyAlignment="1" applyProtection="1">
      <alignment vertical="center" wrapText="1"/>
    </xf>
    <xf numFmtId="0" fontId="9" fillId="0" borderId="8" xfId="10" applyFont="1" applyBorder="1" applyAlignment="1" applyProtection="1">
      <alignment horizontal="right" vertical="top" wrapText="1"/>
    </xf>
    <xf numFmtId="186" fontId="9" fillId="0" borderId="8" xfId="10" applyNumberFormat="1" applyFont="1" applyFill="1" applyBorder="1" applyAlignment="1" applyProtection="1">
      <alignment vertical="center" wrapText="1"/>
    </xf>
    <xf numFmtId="180" fontId="9" fillId="0" borderId="8" xfId="10" applyNumberFormat="1" applyFont="1" applyFill="1" applyBorder="1" applyAlignment="1" applyProtection="1">
      <alignment vertical="center" wrapText="1"/>
    </xf>
    <xf numFmtId="0" fontId="9" fillId="0" borderId="8" xfId="10" applyFont="1" applyBorder="1" applyAlignment="1" applyProtection="1">
      <alignment horizontal="center" vertical="center" textRotation="255" wrapText="1"/>
    </xf>
    <xf numFmtId="0" fontId="27" fillId="0" borderId="3" xfId="10" applyFont="1" applyBorder="1" applyAlignment="1" applyProtection="1">
      <alignment vertical="center" wrapText="1"/>
    </xf>
    <xf numFmtId="186" fontId="9" fillId="0" borderId="1" xfId="10" applyNumberFormat="1" applyFont="1" applyBorder="1" applyAlignment="1" applyProtection="1">
      <alignment vertical="center" wrapText="1"/>
    </xf>
    <xf numFmtId="180" fontId="9" fillId="0" borderId="1" xfId="10" applyNumberFormat="1" applyFont="1" applyFill="1" applyBorder="1" applyAlignment="1" applyProtection="1">
      <alignment vertical="center" wrapText="1"/>
    </xf>
    <xf numFmtId="0" fontId="9" fillId="0" borderId="1" xfId="10" applyFont="1" applyBorder="1" applyAlignment="1" applyProtection="1">
      <alignment vertical="center" wrapText="1"/>
    </xf>
    <xf numFmtId="0" fontId="9" fillId="0" borderId="4" xfId="10" applyFont="1" applyBorder="1" applyAlignment="1" applyProtection="1">
      <alignment vertical="center" wrapText="1"/>
    </xf>
    <xf numFmtId="0" fontId="9" fillId="0" borderId="2" xfId="10" applyFont="1" applyBorder="1" applyAlignment="1" applyProtection="1">
      <alignment horizontal="right" vertical="top" wrapText="1"/>
    </xf>
    <xf numFmtId="186" fontId="9" fillId="0" borderId="8" xfId="10" applyNumberFormat="1" applyFont="1" applyBorder="1" applyAlignment="1" applyProtection="1">
      <alignment vertical="center" wrapText="1"/>
    </xf>
    <xf numFmtId="0" fontId="9" fillId="0" borderId="4" xfId="10" applyFont="1" applyBorder="1" applyAlignment="1" applyProtection="1">
      <alignment horizontal="center" vertical="center" textRotation="255" wrapText="1"/>
    </xf>
    <xf numFmtId="0" fontId="27" fillId="0" borderId="4" xfId="10" applyFont="1" applyBorder="1" applyAlignment="1" applyProtection="1">
      <alignment vertical="center" wrapText="1"/>
    </xf>
    <xf numFmtId="180" fontId="9" fillId="0" borderId="1" xfId="10" applyNumberFormat="1" applyFont="1" applyBorder="1" applyAlignment="1" applyProtection="1">
      <alignment vertical="center" wrapText="1"/>
    </xf>
    <xf numFmtId="186" fontId="27" fillId="0" borderId="1" xfId="10" applyNumberFormat="1" applyFont="1" applyBorder="1" applyAlignment="1" applyProtection="1">
      <alignment vertical="center" wrapText="1"/>
    </xf>
    <xf numFmtId="180" fontId="27" fillId="0" borderId="1" xfId="10" applyNumberFormat="1" applyFont="1" applyBorder="1" applyAlignment="1" applyProtection="1">
      <alignment vertical="center" wrapText="1"/>
    </xf>
    <xf numFmtId="0" fontId="27" fillId="0" borderId="1" xfId="10" applyFont="1" applyBorder="1" applyAlignment="1" applyProtection="1">
      <alignment vertical="center" wrapText="1"/>
    </xf>
    <xf numFmtId="49" fontId="22" fillId="0" borderId="0" xfId="4" applyNumberFormat="1" applyFont="1" applyProtection="1"/>
    <xf numFmtId="185" fontId="22" fillId="0" borderId="0" xfId="4" applyNumberFormat="1" applyFont="1" applyProtection="1"/>
    <xf numFmtId="0" fontId="27" fillId="0" borderId="10" xfId="10" applyFont="1" applyBorder="1" applyAlignment="1" applyProtection="1">
      <alignment vertical="center" wrapText="1"/>
    </xf>
    <xf numFmtId="0" fontId="27" fillId="0" borderId="11" xfId="10" applyFont="1" applyBorder="1" applyAlignment="1" applyProtection="1">
      <alignment vertical="center" wrapText="1"/>
    </xf>
    <xf numFmtId="0" fontId="27" fillId="0" borderId="14" xfId="10" applyFont="1" applyBorder="1" applyAlignment="1" applyProtection="1">
      <alignment vertical="center" wrapText="1"/>
    </xf>
    <xf numFmtId="0" fontId="27" fillId="0" borderId="10" xfId="10" applyFont="1" applyBorder="1" applyAlignment="1" applyProtection="1">
      <alignment horizontal="center" vertical="center" wrapText="1"/>
    </xf>
    <xf numFmtId="0" fontId="27" fillId="0" borderId="11" xfId="10" applyFont="1" applyBorder="1" applyAlignment="1" applyProtection="1">
      <alignment horizontal="center" vertical="center" wrapText="1"/>
    </xf>
    <xf numFmtId="0" fontId="27" fillId="0" borderId="14" xfId="10" applyFont="1" applyBorder="1" applyAlignment="1" applyProtection="1">
      <alignment horizontal="center" vertical="center" wrapText="1"/>
    </xf>
    <xf numFmtId="49" fontId="9" fillId="0" borderId="0" xfId="10" applyNumberFormat="1" applyFont="1" applyAlignment="1" applyProtection="1">
      <alignment vertical="top"/>
    </xf>
    <xf numFmtId="0" fontId="27" fillId="0" borderId="0" xfId="10" applyFont="1" applyAlignment="1" applyProtection="1">
      <alignment vertical="top" wrapText="1"/>
    </xf>
    <xf numFmtId="0" fontId="27" fillId="0" borderId="0" xfId="10" applyFont="1" applyAlignment="1" applyProtection="1">
      <alignment vertical="center" wrapText="1"/>
    </xf>
    <xf numFmtId="0" fontId="9" fillId="3" borderId="0" xfId="10" applyFont="1" applyFill="1" applyBorder="1" applyAlignment="1" applyProtection="1">
      <alignment vertical="center" wrapText="1"/>
      <protection locked="0"/>
    </xf>
    <xf numFmtId="189" fontId="73" fillId="3" borderId="0" xfId="10" applyNumberFormat="1" applyFont="1" applyFill="1" applyBorder="1" applyAlignment="1" applyProtection="1">
      <alignment horizontal="left" vertical="center" wrapText="1"/>
      <protection locked="0"/>
    </xf>
    <xf numFmtId="189" fontId="73" fillId="3" borderId="11" xfId="10" applyNumberFormat="1" applyFont="1" applyFill="1" applyBorder="1" applyAlignment="1" applyProtection="1">
      <alignment horizontal="left" vertical="center" wrapText="1"/>
      <protection locked="0"/>
    </xf>
    <xf numFmtId="180" fontId="22" fillId="3" borderId="8" xfId="4" applyNumberFormat="1" applyFont="1" applyFill="1" applyBorder="1" applyAlignment="1" applyProtection="1">
      <alignment vertical="center" shrinkToFit="1"/>
      <protection locked="0"/>
    </xf>
    <xf numFmtId="180" fontId="22" fillId="3" borderId="3" xfId="4" applyNumberFormat="1" applyFont="1" applyFill="1" applyBorder="1" applyAlignment="1" applyProtection="1">
      <alignment vertical="center" shrinkToFit="1"/>
      <protection locked="0"/>
    </xf>
    <xf numFmtId="38" fontId="22" fillId="0" borderId="0" xfId="4" applyNumberFormat="1" applyFont="1" applyProtection="1"/>
    <xf numFmtId="0" fontId="22" fillId="0" borderId="0" xfId="4" applyNumberFormat="1" applyFont="1" applyProtection="1"/>
    <xf numFmtId="38" fontId="26" fillId="0" borderId="0" xfId="10" applyNumberFormat="1" applyFont="1" applyAlignment="1" applyProtection="1">
      <alignment vertical="center"/>
    </xf>
    <xf numFmtId="0" fontId="0" fillId="0" borderId="0" xfId="0" applyFont="1" applyProtection="1">
      <alignment vertical="center"/>
    </xf>
    <xf numFmtId="0" fontId="0" fillId="0" borderId="0" xfId="0" applyFont="1" applyAlignment="1" applyProtection="1">
      <alignment horizontal="left" vertical="center"/>
    </xf>
    <xf numFmtId="0" fontId="14" fillId="0" borderId="0" xfId="0" applyFont="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3" fillId="0" borderId="0" xfId="0" applyFont="1" applyProtection="1">
      <alignment vertical="center"/>
    </xf>
    <xf numFmtId="0" fontId="24" fillId="0" borderId="0" xfId="0" applyFont="1" applyProtection="1">
      <alignment vertical="center"/>
    </xf>
    <xf numFmtId="0" fontId="15" fillId="0" borderId="0" xfId="0" applyFont="1" applyFill="1" applyProtection="1">
      <alignment vertical="center"/>
    </xf>
    <xf numFmtId="0" fontId="24" fillId="0" borderId="0" xfId="0" applyFont="1" applyFill="1" applyProtection="1">
      <alignment vertical="center"/>
    </xf>
    <xf numFmtId="0" fontId="15" fillId="0" borderId="0" xfId="0" applyFont="1" applyFill="1" applyAlignment="1" applyProtection="1">
      <alignment vertical="center"/>
    </xf>
    <xf numFmtId="0" fontId="10" fillId="0" borderId="0" xfId="0" applyFont="1" applyFill="1" applyAlignment="1" applyProtection="1">
      <alignment vertical="center"/>
    </xf>
    <xf numFmtId="0" fontId="10" fillId="2" borderId="0" xfId="0" applyFont="1" applyFill="1" applyAlignment="1" applyProtection="1">
      <alignment vertical="center"/>
    </xf>
    <xf numFmtId="0" fontId="24" fillId="0" borderId="0" xfId="0" applyFont="1" applyFill="1" applyAlignment="1" applyProtection="1">
      <alignment vertical="center"/>
    </xf>
    <xf numFmtId="180" fontId="34" fillId="0" borderId="48" xfId="0" applyNumberFormat="1" applyFont="1" applyFill="1" applyBorder="1" applyAlignment="1" applyProtection="1">
      <alignment vertical="center" wrapText="1"/>
    </xf>
    <xf numFmtId="186" fontId="34" fillId="0" borderId="48" xfId="0" applyNumberFormat="1" applyFont="1" applyFill="1" applyBorder="1" applyAlignment="1" applyProtection="1">
      <alignment vertical="center"/>
      <protection locked="0"/>
    </xf>
    <xf numFmtId="186" fontId="34" fillId="0" borderId="0" xfId="0" applyNumberFormat="1" applyFont="1" applyFill="1" applyBorder="1" applyAlignment="1" applyProtection="1">
      <alignment vertical="center"/>
      <protection locked="0"/>
    </xf>
    <xf numFmtId="186" fontId="34" fillId="0" borderId="0" xfId="0" applyNumberFormat="1" applyFont="1" applyFill="1" applyBorder="1" applyAlignment="1" applyProtection="1">
      <alignment horizontal="centerContinuous" vertical="center"/>
      <protection locked="0"/>
    </xf>
    <xf numFmtId="0" fontId="34" fillId="0" borderId="0" xfId="0" applyFont="1" applyAlignment="1" applyProtection="1">
      <alignment horizontal="centerContinuous" vertical="center"/>
    </xf>
    <xf numFmtId="176" fontId="80" fillId="0" borderId="48" xfId="0" applyNumberFormat="1" applyFont="1" applyFill="1" applyBorder="1" applyAlignment="1" applyProtection="1">
      <alignment horizontal="centerContinuous"/>
    </xf>
    <xf numFmtId="176" fontId="80" fillId="0" borderId="0" xfId="0" applyNumberFormat="1" applyFont="1" applyFill="1" applyBorder="1" applyAlignment="1" applyProtection="1">
      <alignment horizontal="centerContinuous"/>
    </xf>
    <xf numFmtId="0" fontId="34" fillId="0" borderId="0" xfId="0" applyFont="1" applyAlignment="1" applyProtection="1">
      <alignment horizontal="right" vertical="center" wrapText="1"/>
    </xf>
    <xf numFmtId="0" fontId="65" fillId="0" borderId="0" xfId="0" applyFont="1" applyAlignment="1" applyProtection="1">
      <alignment horizontal="left" vertical="top" indent="3"/>
    </xf>
    <xf numFmtId="180" fontId="65" fillId="0" borderId="0" xfId="0" applyNumberFormat="1" applyFont="1" applyBorder="1" applyAlignment="1" applyProtection="1">
      <alignment vertical="center"/>
    </xf>
    <xf numFmtId="0" fontId="43"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7" fillId="2" borderId="118"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7" fillId="2" borderId="119" xfId="0" applyFont="1" applyFill="1" applyBorder="1" applyAlignment="1" applyProtection="1">
      <alignment horizontal="left" vertical="center" wrapText="1"/>
    </xf>
    <xf numFmtId="0" fontId="34" fillId="2" borderId="120" xfId="0" applyFont="1" applyFill="1" applyBorder="1" applyAlignment="1" applyProtection="1">
      <alignment horizontal="left" vertical="center"/>
    </xf>
    <xf numFmtId="0" fontId="34" fillId="2" borderId="121" xfId="0" applyFont="1" applyFill="1" applyBorder="1" applyAlignment="1" applyProtection="1">
      <alignment horizontal="left" vertical="center"/>
    </xf>
    <xf numFmtId="0" fontId="34" fillId="2" borderId="122" xfId="0" applyFont="1" applyFill="1" applyBorder="1" applyAlignment="1" applyProtection="1">
      <alignment horizontal="left" vertical="center"/>
    </xf>
    <xf numFmtId="0" fontId="34" fillId="2" borderId="0" xfId="0" applyFont="1" applyFill="1" applyBorder="1" applyAlignment="1" applyProtection="1">
      <alignment horizontal="left" vertical="center"/>
    </xf>
    <xf numFmtId="0" fontId="34" fillId="2" borderId="0" xfId="0" applyFont="1" applyFill="1" applyAlignment="1" applyProtection="1">
      <alignment horizontal="left" vertical="center" wrapText="1"/>
    </xf>
    <xf numFmtId="0" fontId="45" fillId="2" borderId="16" xfId="0" applyFont="1" applyFill="1" applyBorder="1" applyAlignment="1" applyProtection="1">
      <alignment horizontal="left" vertical="center" wrapText="1"/>
    </xf>
    <xf numFmtId="0" fontId="45" fillId="2" borderId="19" xfId="0" applyFont="1" applyFill="1" applyBorder="1" applyAlignment="1" applyProtection="1">
      <alignment horizontal="left" vertical="center" wrapText="1"/>
    </xf>
    <xf numFmtId="0" fontId="45" fillId="2" borderId="20" xfId="0" applyFont="1" applyFill="1" applyBorder="1" applyAlignment="1" applyProtection="1">
      <alignment horizontal="left" vertical="center" wrapText="1"/>
    </xf>
    <xf numFmtId="0" fontId="39" fillId="7" borderId="0" xfId="0" applyFont="1" applyFill="1" applyAlignment="1" applyProtection="1">
      <alignment horizontal="center" vertical="center" wrapText="1"/>
    </xf>
    <xf numFmtId="0" fontId="34" fillId="2" borderId="0" xfId="0" applyFont="1" applyFill="1" applyAlignment="1" applyProtection="1">
      <alignment horizontal="left" vertical="center"/>
    </xf>
    <xf numFmtId="0" fontId="36" fillId="2" borderId="0" xfId="0" applyFont="1" applyFill="1" applyAlignment="1" applyProtection="1">
      <alignment horizontal="left" vertical="center" wrapText="1" indent="1"/>
    </xf>
    <xf numFmtId="0" fontId="36" fillId="2" borderId="0" xfId="0" applyFont="1" applyFill="1" applyAlignment="1" applyProtection="1">
      <alignment horizontal="left" vertical="center" wrapText="1"/>
    </xf>
    <xf numFmtId="0" fontId="47" fillId="2" borderId="115" xfId="0" applyFont="1" applyFill="1" applyBorder="1" applyAlignment="1" applyProtection="1">
      <alignment horizontal="left" vertical="center" wrapText="1"/>
    </xf>
    <xf numFmtId="0" fontId="47" fillId="2" borderId="116" xfId="0" applyFont="1" applyFill="1" applyBorder="1" applyAlignment="1" applyProtection="1">
      <alignment horizontal="left" vertical="center" wrapText="1"/>
    </xf>
    <xf numFmtId="0" fontId="47" fillId="2" borderId="117" xfId="0" applyFont="1" applyFill="1" applyBorder="1" applyAlignment="1" applyProtection="1">
      <alignment horizontal="left" vertical="center" wrapText="1"/>
    </xf>
    <xf numFmtId="0" fontId="36" fillId="2" borderId="0" xfId="0" applyFont="1" applyFill="1" applyAlignment="1" applyProtection="1">
      <alignment horizontal="left" vertical="center" indent="1"/>
    </xf>
    <xf numFmtId="0" fontId="45" fillId="2" borderId="17" xfId="0" applyFont="1" applyFill="1" applyBorder="1" applyAlignment="1" applyProtection="1">
      <alignment horizontal="left" vertical="center" wrapText="1"/>
    </xf>
    <xf numFmtId="0" fontId="45" fillId="2" borderId="71" xfId="0" applyFont="1" applyFill="1" applyBorder="1" applyAlignment="1" applyProtection="1">
      <alignment horizontal="left" vertical="center" wrapText="1"/>
    </xf>
    <xf numFmtId="0" fontId="45" fillId="2" borderId="72"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45" fillId="2" borderId="73"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5" fillId="2" borderId="17"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2" xfId="0" applyFont="1" applyFill="1" applyBorder="1" applyAlignment="1" applyProtection="1">
      <alignment horizontal="left" vertical="center"/>
    </xf>
    <xf numFmtId="0" fontId="45" fillId="2" borderId="18" xfId="0" applyFont="1" applyFill="1" applyBorder="1" applyAlignment="1" applyProtection="1">
      <alignment horizontal="left" vertical="center"/>
    </xf>
    <xf numFmtId="0" fontId="45" fillId="2" borderId="73" xfId="0" applyFont="1" applyFill="1" applyBorder="1" applyAlignment="1" applyProtection="1">
      <alignment horizontal="left" vertical="center"/>
    </xf>
    <xf numFmtId="0" fontId="45" fillId="2" borderId="55" xfId="0" applyFont="1" applyFill="1" applyBorder="1" applyAlignment="1" applyProtection="1">
      <alignment horizontal="left" vertical="center"/>
    </xf>
    <xf numFmtId="0" fontId="36" fillId="0" borderId="4"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34" fillId="0" borderId="6" xfId="0" applyFont="1" applyFill="1" applyBorder="1" applyAlignment="1" applyProtection="1">
      <alignment vertical="center" wrapText="1"/>
    </xf>
    <xf numFmtId="0" fontId="34" fillId="0" borderId="7" xfId="0" applyFont="1" applyFill="1" applyBorder="1" applyAlignment="1" applyProtection="1">
      <alignment vertical="center" wrapText="1"/>
    </xf>
    <xf numFmtId="0" fontId="34" fillId="0" borderId="6" xfId="0" applyFont="1" applyFill="1" applyBorder="1" applyAlignment="1" applyProtection="1">
      <alignment wrapText="1"/>
    </xf>
    <xf numFmtId="0" fontId="34" fillId="0" borderId="12" xfId="0" applyFont="1" applyFill="1" applyBorder="1" applyAlignment="1" applyProtection="1">
      <alignment wrapText="1"/>
    </xf>
    <xf numFmtId="0" fontId="34" fillId="0" borderId="7" xfId="0" applyFont="1" applyFill="1" applyBorder="1" applyAlignment="1" applyProtection="1">
      <alignment wrapText="1"/>
    </xf>
    <xf numFmtId="0" fontId="36" fillId="0" borderId="0" xfId="0" applyFont="1" applyFill="1" applyAlignment="1" applyProtection="1">
      <alignment horizontal="left" vertical="center" wrapText="1"/>
    </xf>
    <xf numFmtId="0" fontId="34" fillId="0" borderId="4"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3"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xf>
    <xf numFmtId="0" fontId="39" fillId="5" borderId="1" xfId="0" applyFont="1" applyFill="1" applyBorder="1" applyAlignment="1" applyProtection="1">
      <alignment vertical="center"/>
    </xf>
    <xf numFmtId="0" fontId="34" fillId="0" borderId="6"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6" xfId="0" applyFont="1" applyFill="1" applyBorder="1" applyAlignment="1" applyProtection="1">
      <alignment horizontal="center" vertical="center"/>
    </xf>
    <xf numFmtId="0" fontId="34" fillId="0" borderId="7" xfId="0" applyFont="1" applyBorder="1" applyAlignment="1" applyProtection="1">
      <alignment vertical="center"/>
    </xf>
    <xf numFmtId="0" fontId="34" fillId="0" borderId="8" xfId="0" applyFont="1" applyBorder="1" applyAlignment="1" applyProtection="1">
      <alignment horizontal="center" vertical="center"/>
    </xf>
    <xf numFmtId="0" fontId="34" fillId="0" borderId="3" xfId="0" applyFont="1" applyBorder="1" applyAlignment="1" applyProtection="1">
      <alignment horizontal="center" vertical="center"/>
    </xf>
    <xf numFmtId="0" fontId="34" fillId="0" borderId="0" xfId="0" applyFont="1" applyFill="1" applyBorder="1" applyAlignment="1" applyProtection="1">
      <alignment horizontal="left" vertical="center" wrapText="1" indent="1"/>
    </xf>
    <xf numFmtId="176" fontId="34" fillId="0" borderId="48" xfId="0" applyNumberFormat="1" applyFont="1" applyFill="1" applyBorder="1" applyAlignment="1" applyProtection="1">
      <alignment horizontal="center" vertical="center"/>
    </xf>
    <xf numFmtId="176" fontId="34" fillId="0" borderId="0" xfId="0" applyNumberFormat="1" applyFont="1" applyFill="1" applyBorder="1" applyAlignment="1" applyProtection="1">
      <alignment horizontal="center" vertical="center"/>
    </xf>
    <xf numFmtId="0" fontId="34" fillId="5" borderId="29" xfId="0" applyFont="1" applyFill="1" applyBorder="1" applyAlignment="1" applyProtection="1">
      <alignment horizontal="center" vertical="center"/>
    </xf>
    <xf numFmtId="0" fontId="34" fillId="5" borderId="30" xfId="0" applyFont="1" applyFill="1" applyBorder="1" applyAlignment="1" applyProtection="1">
      <alignment horizontal="center" vertical="center"/>
    </xf>
    <xf numFmtId="0" fontId="34" fillId="5" borderId="31" xfId="0" applyFont="1" applyFill="1" applyBorder="1" applyAlignment="1" applyProtection="1">
      <alignment horizontal="center" vertical="center"/>
    </xf>
    <xf numFmtId="58" fontId="34" fillId="3" borderId="29" xfId="0" applyNumberFormat="1" applyFont="1" applyFill="1" applyBorder="1" applyAlignment="1" applyProtection="1">
      <alignment horizontal="center" vertical="center"/>
      <protection locked="0"/>
    </xf>
    <xf numFmtId="58" fontId="34" fillId="3" borderId="30" xfId="0" applyNumberFormat="1" applyFont="1" applyFill="1" applyBorder="1" applyAlignment="1" applyProtection="1">
      <alignment horizontal="center" vertical="center"/>
      <protection locked="0"/>
    </xf>
    <xf numFmtId="58" fontId="34" fillId="3" borderId="31" xfId="0" applyNumberFormat="1" applyFont="1" applyFill="1" applyBorder="1" applyAlignment="1" applyProtection="1">
      <alignment horizontal="center" vertical="center"/>
      <protection locked="0"/>
    </xf>
    <xf numFmtId="0" fontId="39" fillId="5" borderId="33"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4" fillId="0" borderId="1" xfId="0" applyFont="1" applyBorder="1" applyAlignment="1" applyProtection="1">
      <alignment horizontal="left" vertical="center" wrapText="1"/>
    </xf>
    <xf numFmtId="0" fontId="34" fillId="0" borderId="36" xfId="0" applyFont="1" applyBorder="1" applyAlignment="1" applyProtection="1">
      <alignment horizontal="left" vertical="center" wrapText="1"/>
    </xf>
    <xf numFmtId="0" fontId="34" fillId="0" borderId="40" xfId="0" applyFont="1" applyBorder="1" applyAlignment="1" applyProtection="1">
      <alignment horizontal="left" vertical="center" wrapText="1"/>
    </xf>
    <xf numFmtId="0" fontId="34" fillId="0" borderId="41" xfId="0" applyFont="1" applyBorder="1" applyAlignment="1" applyProtection="1">
      <alignment horizontal="left" vertical="center" wrapText="1"/>
    </xf>
    <xf numFmtId="38" fontId="34" fillId="3" borderId="40" xfId="1" applyFont="1" applyFill="1" applyBorder="1" applyAlignment="1" applyProtection="1">
      <alignment horizontal="right" vertical="center"/>
      <protection locked="0"/>
    </xf>
    <xf numFmtId="38" fontId="34" fillId="3" borderId="41" xfId="1" applyFont="1" applyFill="1" applyBorder="1" applyAlignment="1" applyProtection="1">
      <alignment horizontal="right" vertical="center"/>
      <protection locked="0"/>
    </xf>
    <xf numFmtId="38" fontId="34" fillId="0" borderId="64" xfId="1" applyFont="1" applyFill="1" applyBorder="1" applyAlignment="1" applyProtection="1">
      <alignment horizontal="right" vertical="center"/>
    </xf>
    <xf numFmtId="38" fontId="34" fillId="0" borderId="65" xfId="1" applyFont="1" applyFill="1" applyBorder="1" applyAlignment="1" applyProtection="1">
      <alignment horizontal="right" vertical="center"/>
    </xf>
    <xf numFmtId="38" fontId="34" fillId="0" borderId="66" xfId="1" applyFont="1" applyFill="1" applyBorder="1" applyAlignment="1" applyProtection="1">
      <alignment horizontal="right" vertical="center"/>
    </xf>
    <xf numFmtId="176" fontId="40" fillId="0" borderId="51" xfId="0" applyNumberFormat="1" applyFont="1" applyFill="1" applyBorder="1" applyAlignment="1" applyProtection="1">
      <alignment horizontal="center" vertical="center"/>
    </xf>
    <xf numFmtId="38" fontId="39" fillId="5" borderId="69" xfId="0" applyNumberFormat="1" applyFont="1" applyFill="1" applyBorder="1" applyAlignment="1" applyProtection="1">
      <alignment horizontal="center" vertical="center"/>
    </xf>
    <xf numFmtId="38" fontId="39" fillId="5" borderId="60" xfId="0" applyNumberFormat="1" applyFont="1" applyFill="1" applyBorder="1" applyAlignment="1" applyProtection="1">
      <alignment horizontal="center" vertical="center"/>
    </xf>
    <xf numFmtId="176" fontId="55" fillId="5" borderId="33" xfId="0" applyNumberFormat="1" applyFont="1" applyFill="1" applyBorder="1" applyAlignment="1" applyProtection="1">
      <alignment horizontal="center" vertical="center"/>
    </xf>
    <xf numFmtId="176" fontId="55" fillId="5" borderId="34" xfId="0" applyNumberFormat="1" applyFont="1" applyFill="1" applyBorder="1" applyAlignment="1" applyProtection="1">
      <alignment horizontal="center" vertical="center"/>
    </xf>
    <xf numFmtId="38" fontId="34" fillId="3" borderId="6" xfId="0" applyNumberFormat="1" applyFont="1" applyFill="1" applyBorder="1" applyAlignment="1" applyProtection="1">
      <alignment horizontal="center" vertical="center"/>
      <protection locked="0"/>
    </xf>
    <xf numFmtId="38" fontId="34" fillId="3" borderId="12" xfId="0" applyNumberFormat="1" applyFont="1" applyFill="1" applyBorder="1" applyAlignment="1" applyProtection="1">
      <alignment horizontal="center" vertical="center"/>
      <protection locked="0"/>
    </xf>
    <xf numFmtId="38" fontId="34" fillId="3" borderId="1" xfId="1" applyFont="1" applyFill="1" applyBorder="1" applyAlignment="1" applyProtection="1">
      <alignment horizontal="right" vertical="center"/>
      <protection locked="0"/>
    </xf>
    <xf numFmtId="38" fontId="34" fillId="3" borderId="36" xfId="1" applyFont="1" applyFill="1" applyBorder="1" applyAlignment="1" applyProtection="1">
      <alignment horizontal="right" vertical="center"/>
      <protection locked="0"/>
    </xf>
    <xf numFmtId="38" fontId="34" fillId="3" borderId="52" xfId="0" applyNumberFormat="1" applyFont="1" applyFill="1" applyBorder="1" applyAlignment="1" applyProtection="1">
      <alignment horizontal="center" vertical="center"/>
      <protection locked="0"/>
    </xf>
    <xf numFmtId="38" fontId="34" fillId="3" borderId="62" xfId="0" applyNumberFormat="1" applyFont="1" applyFill="1" applyBorder="1" applyAlignment="1" applyProtection="1">
      <alignment horizontal="center" vertical="center"/>
      <protection locked="0"/>
    </xf>
    <xf numFmtId="176" fontId="40" fillId="0" borderId="0" xfId="0" applyNumberFormat="1" applyFont="1" applyFill="1" applyBorder="1" applyAlignment="1" applyProtection="1">
      <alignment horizontal="center" vertical="center"/>
    </xf>
    <xf numFmtId="0" fontId="47" fillId="0" borderId="0" xfId="0" applyFont="1" applyAlignment="1" applyProtection="1">
      <alignment horizontal="center" vertical="center" wrapText="1"/>
    </xf>
    <xf numFmtId="38" fontId="34" fillId="3" borderId="29" xfId="1" applyFont="1" applyFill="1" applyBorder="1" applyAlignment="1" applyProtection="1">
      <alignment horizontal="right" vertical="center" shrinkToFit="1"/>
      <protection locked="0"/>
    </xf>
    <xf numFmtId="38" fontId="34" fillId="3" borderId="30" xfId="1" applyFont="1" applyFill="1" applyBorder="1" applyAlignment="1" applyProtection="1">
      <alignment horizontal="right" vertical="center" shrinkToFit="1"/>
      <protection locked="0"/>
    </xf>
    <xf numFmtId="38" fontId="34" fillId="3" borderId="31" xfId="1" applyFont="1" applyFill="1" applyBorder="1" applyAlignment="1" applyProtection="1">
      <alignment horizontal="right" vertical="center" shrinkToFit="1"/>
      <protection locked="0"/>
    </xf>
    <xf numFmtId="38" fontId="34" fillId="3" borderId="10" xfId="0" applyNumberFormat="1" applyFont="1" applyFill="1" applyBorder="1" applyAlignment="1" applyProtection="1">
      <alignment horizontal="center" vertical="center"/>
      <protection locked="0"/>
    </xf>
    <xf numFmtId="38" fontId="34" fillId="3" borderId="11" xfId="0" applyNumberFormat="1" applyFont="1" applyFill="1" applyBorder="1" applyAlignment="1" applyProtection="1">
      <alignment horizontal="center" vertical="center"/>
      <protection locked="0"/>
    </xf>
    <xf numFmtId="38" fontId="34" fillId="3" borderId="3" xfId="1" applyFont="1" applyFill="1" applyBorder="1" applyAlignment="1" applyProtection="1">
      <alignment horizontal="right" vertical="center"/>
      <protection locked="0"/>
    </xf>
    <xf numFmtId="38" fontId="34" fillId="3" borderId="49" xfId="1" applyFont="1" applyFill="1" applyBorder="1" applyAlignment="1" applyProtection="1">
      <alignment horizontal="right" vertical="center"/>
      <protection locked="0"/>
    </xf>
    <xf numFmtId="38" fontId="34" fillId="3" borderId="9" xfId="0" applyNumberFormat="1" applyFont="1" applyFill="1" applyBorder="1" applyAlignment="1" applyProtection="1">
      <alignment horizontal="center" vertical="center"/>
      <protection locked="0"/>
    </xf>
    <xf numFmtId="38" fontId="34" fillId="3" borderId="15" xfId="0" applyNumberFormat="1" applyFont="1" applyFill="1" applyBorder="1" applyAlignment="1" applyProtection="1">
      <alignment horizontal="center" vertical="center"/>
      <protection locked="0"/>
    </xf>
    <xf numFmtId="0" fontId="39" fillId="5" borderId="32" xfId="0" applyFont="1" applyFill="1" applyBorder="1" applyAlignment="1" applyProtection="1">
      <alignment horizontal="center" vertical="center"/>
    </xf>
    <xf numFmtId="0" fontId="39" fillId="5" borderId="33" xfId="0" applyFont="1" applyFill="1" applyBorder="1" applyAlignment="1" applyProtection="1">
      <alignment horizontal="center" vertical="center"/>
    </xf>
    <xf numFmtId="0" fontId="34" fillId="3" borderId="35"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37"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7" xfId="0" applyFont="1" applyFill="1" applyBorder="1" applyAlignment="1" applyProtection="1">
      <alignment horizontal="center" vertical="center"/>
      <protection locked="0"/>
    </xf>
    <xf numFmtId="0" fontId="34" fillId="3" borderId="39" xfId="0" applyFont="1" applyFill="1" applyBorder="1" applyAlignment="1" applyProtection="1">
      <alignment horizontal="center" vertical="center"/>
      <protection locked="0"/>
    </xf>
    <xf numFmtId="0" fontId="34" fillId="3" borderId="40" xfId="0" applyFont="1" applyFill="1" applyBorder="1" applyAlignment="1" applyProtection="1">
      <alignment horizontal="center" vertical="center"/>
      <protection locked="0"/>
    </xf>
    <xf numFmtId="0" fontId="34" fillId="3" borderId="63" xfId="0" applyFont="1" applyFill="1" applyBorder="1" applyAlignment="1" applyProtection="1">
      <alignment horizontal="center" vertical="center"/>
      <protection locked="0"/>
    </xf>
    <xf numFmtId="0" fontId="34" fillId="3" borderId="51" xfId="0" applyFont="1" applyFill="1" applyBorder="1" applyAlignment="1" applyProtection="1">
      <alignment horizontal="center" vertical="center"/>
      <protection locked="0"/>
    </xf>
    <xf numFmtId="0" fontId="34" fillId="3" borderId="42" xfId="0" applyFont="1" applyFill="1" applyBorder="1" applyAlignment="1" applyProtection="1">
      <alignment horizontal="center" vertical="center"/>
      <protection locked="0"/>
    </xf>
    <xf numFmtId="0" fontId="34" fillId="3" borderId="48" xfId="0" applyFont="1" applyFill="1" applyBorder="1" applyAlignment="1" applyProtection="1">
      <alignment horizontal="center" vertical="center"/>
      <protection locked="0"/>
    </xf>
    <xf numFmtId="0" fontId="34" fillId="3" borderId="0" xfId="0" applyFont="1" applyFill="1" applyBorder="1" applyAlignment="1" applyProtection="1">
      <alignment horizontal="center" vertical="center"/>
      <protection locked="0"/>
    </xf>
    <xf numFmtId="0" fontId="34" fillId="3" borderId="44" xfId="0" applyFont="1" applyFill="1" applyBorder="1" applyAlignment="1" applyProtection="1">
      <alignment horizontal="center" vertical="center"/>
      <protection locked="0"/>
    </xf>
    <xf numFmtId="0" fontId="34" fillId="3" borderId="64" xfId="0" applyFont="1" applyFill="1" applyBorder="1" applyAlignment="1" applyProtection="1">
      <alignment horizontal="center" vertical="center"/>
      <protection locked="0"/>
    </xf>
    <xf numFmtId="0" fontId="34" fillId="3" borderId="65" xfId="0" applyFont="1" applyFill="1" applyBorder="1" applyAlignment="1" applyProtection="1">
      <alignment horizontal="center" vertical="center"/>
      <protection locked="0"/>
    </xf>
    <xf numFmtId="0" fontId="34" fillId="3" borderId="66" xfId="0" applyFont="1" applyFill="1" applyBorder="1" applyAlignment="1" applyProtection="1">
      <alignment horizontal="center" vertical="center"/>
      <protection locked="0"/>
    </xf>
    <xf numFmtId="0" fontId="34" fillId="0" borderId="65" xfId="0" applyFont="1" applyBorder="1" applyAlignment="1" applyProtection="1">
      <alignment horizontal="center" vertical="center"/>
    </xf>
    <xf numFmtId="0" fontId="34" fillId="3" borderId="57" xfId="0" applyFont="1" applyFill="1" applyBorder="1" applyAlignment="1" applyProtection="1">
      <alignment horizontal="center" vertical="center"/>
      <protection locked="0"/>
    </xf>
    <xf numFmtId="0" fontId="34" fillId="3" borderId="62" xfId="0" applyFont="1" applyFill="1" applyBorder="1" applyAlignment="1" applyProtection="1">
      <alignment horizontal="center" vertical="center"/>
      <protection locked="0"/>
    </xf>
    <xf numFmtId="0" fontId="34" fillId="3" borderId="56" xfId="0" applyFont="1" applyFill="1" applyBorder="1" applyAlignment="1" applyProtection="1">
      <alignment horizontal="center" vertical="center"/>
      <protection locked="0"/>
    </xf>
    <xf numFmtId="0" fontId="34" fillId="0" borderId="51" xfId="0" applyFont="1" applyBorder="1" applyAlignment="1" applyProtection="1">
      <alignment horizontal="left" vertical="center" wrapText="1"/>
    </xf>
    <xf numFmtId="0" fontId="39" fillId="0" borderId="65" xfId="0" applyFont="1" applyBorder="1" applyAlignment="1" applyProtection="1">
      <alignment horizontal="left" vertical="center" wrapText="1"/>
    </xf>
    <xf numFmtId="0" fontId="39" fillId="0" borderId="0" xfId="0" applyFont="1" applyAlignment="1" applyProtection="1">
      <alignment horizontal="left" vertical="center" wrapText="1"/>
    </xf>
    <xf numFmtId="0" fontId="36" fillId="0" borderId="0" xfId="0" applyFont="1" applyAlignment="1" applyProtection="1">
      <alignment horizontal="left" vertical="center" wrapText="1"/>
    </xf>
    <xf numFmtId="0" fontId="34" fillId="3" borderId="29" xfId="0" applyFont="1" applyFill="1" applyBorder="1" applyAlignment="1" applyProtection="1">
      <alignment horizontal="left" vertical="top" wrapText="1"/>
      <protection locked="0"/>
    </xf>
    <xf numFmtId="0" fontId="34" fillId="3" borderId="30" xfId="0" applyFont="1" applyFill="1" applyBorder="1" applyAlignment="1" applyProtection="1">
      <alignment horizontal="left" vertical="top" wrapText="1"/>
      <protection locked="0"/>
    </xf>
    <xf numFmtId="0" fontId="34" fillId="3" borderId="31" xfId="0" applyFont="1" applyFill="1" applyBorder="1" applyAlignment="1" applyProtection="1">
      <alignment horizontal="left" vertical="top" wrapText="1"/>
      <protection locked="0"/>
    </xf>
    <xf numFmtId="0" fontId="57" fillId="0" borderId="0" xfId="0" applyFont="1" applyAlignment="1" applyProtection="1">
      <alignment horizontal="center" vertical="center"/>
    </xf>
    <xf numFmtId="176" fontId="34" fillId="0" borderId="65" xfId="0" applyNumberFormat="1" applyFont="1" applyBorder="1" applyAlignment="1" applyProtection="1">
      <alignment horizontal="center" vertical="center" wrapText="1"/>
    </xf>
    <xf numFmtId="38" fontId="34" fillId="0" borderId="29" xfId="1" applyFont="1" applyFill="1" applyBorder="1" applyAlignment="1" applyProtection="1">
      <alignment horizontal="right" vertical="center" shrinkToFit="1"/>
    </xf>
    <xf numFmtId="38" fontId="34" fillId="0" borderId="30" xfId="1" applyFont="1" applyFill="1" applyBorder="1" applyAlignment="1" applyProtection="1">
      <alignment horizontal="right" vertical="center" shrinkToFit="1"/>
    </xf>
    <xf numFmtId="38" fontId="34" fillId="0" borderId="31" xfId="1" applyFont="1" applyFill="1" applyBorder="1" applyAlignment="1" applyProtection="1">
      <alignment horizontal="right" vertical="center" shrinkToFit="1"/>
    </xf>
    <xf numFmtId="176" fontId="34" fillId="0" borderId="0" xfId="0" applyNumberFormat="1" applyFont="1" applyFill="1" applyBorder="1" applyAlignment="1" applyProtection="1">
      <alignment horizontal="center" vertical="center" wrapText="1"/>
    </xf>
    <xf numFmtId="176" fontId="47" fillId="0" borderId="0" xfId="0" applyNumberFormat="1" applyFont="1" applyBorder="1" applyAlignment="1" applyProtection="1">
      <alignment horizontal="center" vertical="center" wrapText="1"/>
    </xf>
    <xf numFmtId="0" fontId="54" fillId="0" borderId="0" xfId="0" applyFont="1" applyAlignment="1" applyProtection="1">
      <alignment horizontal="center" vertical="center"/>
    </xf>
    <xf numFmtId="0" fontId="34" fillId="0" borderId="0" xfId="0" applyFont="1" applyAlignment="1" applyProtection="1">
      <alignment vertical="center" wrapText="1"/>
    </xf>
    <xf numFmtId="0" fontId="36" fillId="5" borderId="6" xfId="0" applyFont="1" applyFill="1" applyBorder="1" applyAlignment="1" applyProtection="1">
      <alignment horizontal="center" vertical="center" wrapText="1"/>
    </xf>
    <xf numFmtId="0" fontId="36" fillId="5" borderId="12" xfId="0" applyFont="1" applyFill="1" applyBorder="1" applyAlignment="1" applyProtection="1">
      <alignment horizontal="center" vertical="center" wrapText="1"/>
    </xf>
    <xf numFmtId="0" fontId="36" fillId="5" borderId="7"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7" xfId="0" applyFont="1" applyFill="1" applyBorder="1" applyAlignment="1" applyProtection="1">
      <alignment horizontal="center" vertical="center" wrapText="1"/>
    </xf>
    <xf numFmtId="0" fontId="36" fillId="5"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34" fillId="0" borderId="0" xfId="0" applyFont="1" applyAlignment="1" applyProtection="1">
      <alignment horizontal="left" vertical="center" wrapText="1"/>
    </xf>
    <xf numFmtId="0" fontId="34" fillId="0" borderId="0" xfId="0" applyFont="1" applyBorder="1" applyAlignment="1" applyProtection="1">
      <alignment horizontal="center" vertical="center"/>
    </xf>
    <xf numFmtId="0" fontId="39" fillId="0" borderId="0" xfId="0" applyFont="1" applyFill="1" applyBorder="1" applyAlignment="1" applyProtection="1">
      <alignment horizontal="left" vertical="center" wrapText="1"/>
    </xf>
    <xf numFmtId="0" fontId="34" fillId="3" borderId="63" xfId="0" applyFont="1" applyFill="1" applyBorder="1" applyAlignment="1" applyProtection="1">
      <alignment horizontal="left" vertical="top" wrapText="1"/>
      <protection locked="0"/>
    </xf>
    <xf numFmtId="0" fontId="34" fillId="3" borderId="51" xfId="0" applyFont="1" applyFill="1" applyBorder="1" applyAlignment="1" applyProtection="1">
      <alignment horizontal="left" vertical="top" wrapText="1"/>
      <protection locked="0"/>
    </xf>
    <xf numFmtId="0" fontId="34" fillId="3" borderId="42" xfId="0" applyFont="1" applyFill="1" applyBorder="1" applyAlignment="1" applyProtection="1">
      <alignment horizontal="left" vertical="top" wrapText="1"/>
      <protection locked="0"/>
    </xf>
    <xf numFmtId="0" fontId="39" fillId="0" borderId="0" xfId="0" applyFont="1" applyFill="1" applyBorder="1" applyAlignment="1" applyProtection="1">
      <alignment horizontal="left" vertical="center"/>
    </xf>
    <xf numFmtId="176" fontId="34" fillId="0" borderId="51" xfId="0" applyNumberFormat="1" applyFont="1" applyBorder="1" applyAlignment="1" applyProtection="1">
      <alignment horizontal="center" vertical="center" wrapText="1"/>
    </xf>
    <xf numFmtId="176" fontId="34" fillId="3" borderId="29" xfId="0" applyNumberFormat="1" applyFont="1" applyFill="1" applyBorder="1" applyAlignment="1" applyProtection="1">
      <alignment horizontal="right" vertical="center" shrinkToFit="1"/>
      <protection locked="0"/>
    </xf>
    <xf numFmtId="176" fontId="34" fillId="3" borderId="30" xfId="0" applyNumberFormat="1" applyFont="1" applyFill="1" applyBorder="1" applyAlignment="1" applyProtection="1">
      <alignment horizontal="right" vertical="center" shrinkToFit="1"/>
      <protection locked="0"/>
    </xf>
    <xf numFmtId="176" fontId="34" fillId="3" borderId="31" xfId="0" applyNumberFormat="1" applyFont="1" applyFill="1" applyBorder="1" applyAlignment="1" applyProtection="1">
      <alignment horizontal="right" vertical="center" shrinkToFit="1"/>
      <protection locked="0"/>
    </xf>
    <xf numFmtId="176" fontId="38" fillId="0" borderId="0" xfId="0" applyNumberFormat="1" applyFont="1" applyFill="1" applyBorder="1" applyAlignment="1" applyProtection="1">
      <alignment horizontal="center" vertical="center" wrapText="1"/>
    </xf>
    <xf numFmtId="38" fontId="40" fillId="3" borderId="29" xfId="1" applyFont="1" applyFill="1" applyBorder="1" applyAlignment="1" applyProtection="1">
      <alignment horizontal="right" vertical="center" shrinkToFit="1"/>
      <protection locked="0"/>
    </xf>
    <xf numFmtId="38" fontId="40" fillId="3" borderId="30" xfId="1" applyFont="1" applyFill="1" applyBorder="1" applyAlignment="1" applyProtection="1">
      <alignment horizontal="right" vertical="center" shrinkToFit="1"/>
      <protection locked="0"/>
    </xf>
    <xf numFmtId="38" fontId="40" fillId="3" borderId="31" xfId="1" applyFont="1" applyFill="1" applyBorder="1" applyAlignment="1" applyProtection="1">
      <alignment horizontal="right" vertical="center" shrinkToFit="1"/>
      <protection locked="0"/>
    </xf>
    <xf numFmtId="0" fontId="56" fillId="0" borderId="0" xfId="0" applyFont="1" applyFill="1" applyBorder="1" applyAlignment="1" applyProtection="1">
      <alignment horizontal="center" vertical="center" wrapText="1"/>
    </xf>
    <xf numFmtId="38" fontId="56" fillId="3" borderId="29" xfId="1" applyFont="1" applyFill="1" applyBorder="1" applyAlignment="1" applyProtection="1">
      <alignment horizontal="right" vertical="center" shrinkToFit="1"/>
      <protection locked="0"/>
    </xf>
    <xf numFmtId="38" fontId="56" fillId="3" borderId="30" xfId="1" applyFont="1" applyFill="1" applyBorder="1" applyAlignment="1" applyProtection="1">
      <alignment horizontal="right" vertical="center" shrinkToFit="1"/>
      <protection locked="0"/>
    </xf>
    <xf numFmtId="38" fontId="56" fillId="3" borderId="31" xfId="1" applyFont="1" applyFill="1" applyBorder="1" applyAlignment="1" applyProtection="1">
      <alignment horizontal="right" vertical="center" shrinkToFit="1"/>
      <protection locked="0"/>
    </xf>
    <xf numFmtId="38" fontId="34" fillId="3" borderId="129" xfId="0" applyNumberFormat="1" applyFont="1" applyFill="1" applyBorder="1" applyAlignment="1" applyProtection="1">
      <alignment horizontal="center" vertical="center"/>
      <protection locked="0"/>
    </xf>
    <xf numFmtId="38" fontId="34" fillId="3" borderId="65" xfId="0" applyNumberFormat="1" applyFont="1" applyFill="1" applyBorder="1" applyAlignment="1" applyProtection="1">
      <alignment horizontal="center" vertical="center"/>
      <protection locked="0"/>
    </xf>
    <xf numFmtId="38" fontId="34" fillId="3" borderId="124" xfId="1" applyFont="1" applyFill="1" applyBorder="1" applyAlignment="1" applyProtection="1">
      <alignment horizontal="right" vertical="center"/>
      <protection locked="0"/>
    </xf>
    <xf numFmtId="38" fontId="34" fillId="3" borderId="130" xfId="1" applyFont="1" applyFill="1" applyBorder="1" applyAlignment="1" applyProtection="1">
      <alignment horizontal="right" vertical="center"/>
      <protection locked="0"/>
    </xf>
    <xf numFmtId="38" fontId="34" fillId="3" borderId="2" xfId="1" applyFont="1" applyFill="1" applyBorder="1" applyAlignment="1" applyProtection="1">
      <alignment horizontal="right" vertical="center"/>
      <protection locked="0"/>
    </xf>
    <xf numFmtId="38" fontId="34" fillId="3" borderId="46" xfId="1" applyFont="1" applyFill="1" applyBorder="1" applyAlignment="1" applyProtection="1">
      <alignment horizontal="right" vertical="center"/>
      <protection locked="0"/>
    </xf>
    <xf numFmtId="0" fontId="39" fillId="5" borderId="59" xfId="0" applyFont="1" applyFill="1" applyBorder="1" applyAlignment="1" applyProtection="1">
      <alignment horizontal="center" vertical="center"/>
    </xf>
    <xf numFmtId="0" fontId="39" fillId="5" borderId="60" xfId="0" applyFont="1" applyFill="1" applyBorder="1" applyAlignment="1" applyProtection="1">
      <alignment horizontal="center" vertical="center"/>
    </xf>
    <xf numFmtId="0" fontId="39" fillId="5" borderId="67" xfId="0" applyFont="1" applyFill="1" applyBorder="1" applyAlignment="1" applyProtection="1">
      <alignment horizontal="center" vertical="center"/>
    </xf>
    <xf numFmtId="0" fontId="39" fillId="5" borderId="69" xfId="0" applyFont="1" applyFill="1" applyBorder="1" applyAlignment="1" applyProtection="1">
      <alignment horizontal="left" vertical="center" wrapText="1"/>
    </xf>
    <xf numFmtId="0" fontId="39" fillId="5" borderId="60" xfId="0" applyFont="1" applyFill="1" applyBorder="1" applyAlignment="1" applyProtection="1">
      <alignment horizontal="left" vertical="center" wrapText="1"/>
    </xf>
    <xf numFmtId="0" fontId="39" fillId="5" borderId="61" xfId="0" applyFont="1" applyFill="1" applyBorder="1" applyAlignment="1" applyProtection="1">
      <alignment horizontal="left" vertical="center" wrapText="1"/>
    </xf>
    <xf numFmtId="0" fontId="34" fillId="0" borderId="65" xfId="0" applyFont="1" applyFill="1" applyBorder="1" applyAlignment="1" applyProtection="1">
      <alignment horizontal="left" vertical="center" wrapText="1"/>
    </xf>
    <xf numFmtId="179" fontId="34" fillId="3" borderId="29" xfId="0" applyNumberFormat="1" applyFont="1" applyFill="1" applyBorder="1" applyAlignment="1" applyProtection="1">
      <alignment horizontal="center" vertical="center"/>
      <protection locked="0"/>
    </xf>
    <xf numFmtId="179" fontId="34" fillId="3" borderId="30" xfId="0" applyNumberFormat="1" applyFont="1" applyFill="1" applyBorder="1" applyAlignment="1" applyProtection="1">
      <alignment horizontal="center" vertical="center"/>
      <protection locked="0"/>
    </xf>
    <xf numFmtId="179" fontId="34" fillId="3" borderId="31" xfId="0" applyNumberFormat="1" applyFont="1" applyFill="1" applyBorder="1" applyAlignment="1" applyProtection="1">
      <alignment horizontal="center" vertical="center"/>
      <protection locked="0"/>
    </xf>
    <xf numFmtId="0" fontId="34" fillId="0" borderId="52" xfId="0" applyFont="1" applyBorder="1" applyAlignment="1" applyProtection="1">
      <alignment horizontal="left" vertical="center" wrapText="1"/>
    </xf>
    <xf numFmtId="0" fontId="34" fillId="0" borderId="62" xfId="0" applyFont="1" applyBorder="1" applyAlignment="1" applyProtection="1">
      <alignment horizontal="left" vertical="center" wrapText="1"/>
    </xf>
    <xf numFmtId="0" fontId="34" fillId="0" borderId="53" xfId="0" applyFont="1" applyBorder="1" applyAlignment="1" applyProtection="1">
      <alignment horizontal="left" vertical="center" wrapText="1"/>
    </xf>
    <xf numFmtId="176" fontId="34" fillId="0" borderId="0" xfId="0" applyNumberFormat="1" applyFont="1" applyBorder="1" applyAlignment="1" applyProtection="1">
      <alignment horizontal="center" vertical="center" wrapText="1"/>
    </xf>
    <xf numFmtId="0" fontId="34" fillId="0" borderId="0" xfId="0" applyFont="1" applyAlignment="1" applyProtection="1">
      <alignment horizontal="center" vertical="center" wrapText="1"/>
    </xf>
    <xf numFmtId="184" fontId="34" fillId="3" borderId="29" xfId="0" applyNumberFormat="1" applyFont="1" applyFill="1" applyBorder="1" applyAlignment="1" applyProtection="1">
      <alignment horizontal="right" vertical="center" shrinkToFit="1"/>
      <protection locked="0"/>
    </xf>
    <xf numFmtId="184" fontId="34" fillId="3" borderId="30" xfId="0" applyNumberFormat="1" applyFont="1" applyFill="1" applyBorder="1" applyAlignment="1" applyProtection="1">
      <alignment horizontal="right" vertical="center" shrinkToFit="1"/>
      <protection locked="0"/>
    </xf>
    <xf numFmtId="184" fontId="34" fillId="3" borderId="31" xfId="0" applyNumberFormat="1" applyFont="1" applyFill="1" applyBorder="1" applyAlignment="1" applyProtection="1">
      <alignment horizontal="right" vertical="center" shrinkToFit="1"/>
      <protection locked="0"/>
    </xf>
    <xf numFmtId="0" fontId="36" fillId="0" borderId="0" xfId="0" applyFont="1" applyAlignment="1" applyProtection="1">
      <alignment vertical="center"/>
    </xf>
    <xf numFmtId="0" fontId="34" fillId="3" borderId="29" xfId="0" applyFont="1" applyFill="1" applyBorder="1" applyAlignment="1" applyProtection="1">
      <alignment horizontal="left" vertical="top"/>
      <protection locked="0"/>
    </xf>
    <xf numFmtId="0" fontId="34" fillId="3" borderId="30" xfId="0" applyFont="1" applyFill="1" applyBorder="1" applyAlignment="1" applyProtection="1">
      <alignment horizontal="left" vertical="top"/>
      <protection locked="0"/>
    </xf>
    <xf numFmtId="0" fontId="34" fillId="3" borderId="31" xfId="0" applyFont="1" applyFill="1" applyBorder="1" applyAlignment="1" applyProtection="1">
      <alignment horizontal="left" vertical="top"/>
      <protection locked="0"/>
    </xf>
    <xf numFmtId="0" fontId="34" fillId="0" borderId="6" xfId="0" applyFont="1" applyBorder="1" applyAlignment="1" applyProtection="1">
      <alignment horizontal="left" vertical="center" wrapText="1"/>
    </xf>
    <xf numFmtId="0" fontId="34" fillId="0" borderId="12" xfId="0" applyFont="1" applyBorder="1" applyAlignment="1" applyProtection="1">
      <alignment horizontal="left" vertical="center" wrapText="1"/>
    </xf>
    <xf numFmtId="0" fontId="34" fillId="0" borderId="38" xfId="0" applyFont="1" applyBorder="1" applyAlignment="1" applyProtection="1">
      <alignment horizontal="left" vertical="center" wrapText="1"/>
    </xf>
    <xf numFmtId="180" fontId="34" fillId="0" borderId="0" xfId="0" applyNumberFormat="1" applyFont="1" applyFill="1" applyBorder="1" applyAlignment="1" applyProtection="1">
      <alignment horizontal="left" vertical="center" wrapText="1"/>
    </xf>
    <xf numFmtId="180" fontId="34" fillId="0" borderId="6" xfId="0" applyNumberFormat="1" applyFont="1" applyBorder="1" applyAlignment="1" applyProtection="1">
      <alignment horizontal="center" vertical="center"/>
    </xf>
    <xf numFmtId="180" fontId="34" fillId="0" borderId="12" xfId="0" applyNumberFormat="1" applyFont="1" applyBorder="1" applyAlignment="1" applyProtection="1">
      <alignment horizontal="center" vertical="center"/>
    </xf>
    <xf numFmtId="180" fontId="34" fillId="0" borderId="7" xfId="0" applyNumberFormat="1" applyFont="1" applyBorder="1" applyAlignment="1" applyProtection="1">
      <alignment horizontal="center" vertical="center"/>
    </xf>
    <xf numFmtId="180" fontId="34" fillId="0" borderId="63" xfId="0" applyNumberFormat="1" applyFont="1" applyBorder="1" applyAlignment="1" applyProtection="1">
      <alignment horizontal="center" vertical="center" wrapText="1"/>
    </xf>
    <xf numFmtId="180" fontId="34" fillId="0" borderId="51" xfId="0" applyNumberFormat="1" applyFont="1" applyBorder="1" applyAlignment="1" applyProtection="1">
      <alignment horizontal="center" vertical="center" wrapText="1"/>
    </xf>
    <xf numFmtId="186" fontId="34" fillId="6" borderId="6" xfId="0" applyNumberFormat="1" applyFont="1" applyFill="1" applyBorder="1" applyAlignment="1" applyProtection="1">
      <alignment horizontal="center" vertical="center" shrinkToFit="1"/>
    </xf>
    <xf numFmtId="186" fontId="34" fillId="6" borderId="12" xfId="0" applyNumberFormat="1" applyFont="1" applyFill="1" applyBorder="1" applyAlignment="1" applyProtection="1">
      <alignment horizontal="center" vertical="center" shrinkToFit="1"/>
    </xf>
    <xf numFmtId="186" fontId="34" fillId="6" borderId="7" xfId="0" applyNumberFormat="1" applyFont="1" applyFill="1" applyBorder="1" applyAlignment="1" applyProtection="1">
      <alignment horizontal="center" vertical="center" shrinkToFit="1"/>
    </xf>
    <xf numFmtId="180" fontId="34" fillId="0" borderId="0" xfId="0" applyNumberFormat="1" applyFont="1" applyAlignment="1" applyProtection="1">
      <alignment horizontal="left" vertical="center" wrapText="1"/>
    </xf>
    <xf numFmtId="180" fontId="47" fillId="0" borderId="0" xfId="0" applyNumberFormat="1" applyFont="1" applyAlignment="1" applyProtection="1">
      <alignment horizontal="left" vertical="center" wrapText="1"/>
    </xf>
    <xf numFmtId="180" fontId="39" fillId="5" borderId="6" xfId="0" applyNumberFormat="1" applyFont="1" applyFill="1" applyBorder="1" applyAlignment="1" applyProtection="1">
      <alignment horizontal="center" vertical="center" wrapText="1"/>
    </xf>
    <xf numFmtId="180" fontId="39" fillId="5" borderId="12" xfId="0" applyNumberFormat="1" applyFont="1" applyFill="1" applyBorder="1" applyAlignment="1" applyProtection="1">
      <alignment horizontal="center" vertical="center" wrapText="1"/>
    </xf>
    <xf numFmtId="180" fontId="39" fillId="5" borderId="7" xfId="0" applyNumberFormat="1" applyFont="1" applyFill="1" applyBorder="1" applyAlignment="1" applyProtection="1">
      <alignment horizontal="center" vertical="center" wrapText="1"/>
    </xf>
    <xf numFmtId="186" fontId="41" fillId="0" borderId="1" xfId="0" applyNumberFormat="1" applyFont="1" applyBorder="1" applyAlignment="1" applyProtection="1">
      <alignment horizontal="center" vertical="center" shrinkToFit="1"/>
    </xf>
    <xf numFmtId="180" fontId="34" fillId="0" borderId="1" xfId="0" applyNumberFormat="1" applyFont="1" applyFill="1" applyBorder="1" applyAlignment="1" applyProtection="1">
      <alignment horizontal="center" vertical="center" shrinkToFit="1"/>
    </xf>
    <xf numFmtId="180" fontId="34" fillId="0" borderId="40" xfId="0" applyNumberFormat="1" applyFont="1" applyFill="1" applyBorder="1" applyAlignment="1" applyProtection="1">
      <alignment horizontal="center" vertical="center" shrinkToFit="1"/>
    </xf>
    <xf numFmtId="180" fontId="34" fillId="0" borderId="3" xfId="0" applyNumberFormat="1" applyFont="1" applyFill="1" applyBorder="1" applyAlignment="1" applyProtection="1">
      <alignment horizontal="center" vertical="center" shrinkToFit="1"/>
    </xf>
    <xf numFmtId="180" fontId="34" fillId="0" borderId="1" xfId="0" applyNumberFormat="1" applyFont="1" applyBorder="1" applyAlignment="1" applyProtection="1">
      <alignment horizontal="center" vertical="center"/>
    </xf>
    <xf numFmtId="180" fontId="39" fillId="0" borderId="65" xfId="0" applyNumberFormat="1" applyFont="1" applyBorder="1" applyAlignment="1" applyProtection="1">
      <alignment horizontal="left" vertical="center" wrapText="1"/>
    </xf>
    <xf numFmtId="180" fontId="34" fillId="3" borderId="29" xfId="0" applyNumberFormat="1" applyFont="1" applyFill="1" applyBorder="1" applyAlignment="1" applyProtection="1">
      <alignment horizontal="left" vertical="top"/>
      <protection locked="0"/>
    </xf>
    <xf numFmtId="180" fontId="34" fillId="3" borderId="30" xfId="0" applyNumberFormat="1" applyFont="1" applyFill="1" applyBorder="1" applyAlignment="1" applyProtection="1">
      <alignment horizontal="left" vertical="top"/>
      <protection locked="0"/>
    </xf>
    <xf numFmtId="180" fontId="34" fillId="3" borderId="31" xfId="0" applyNumberFormat="1" applyFont="1" applyFill="1" applyBorder="1" applyAlignment="1" applyProtection="1">
      <alignment horizontal="left" vertical="top"/>
      <protection locked="0"/>
    </xf>
    <xf numFmtId="180" fontId="34" fillId="0" borderId="6" xfId="0" applyNumberFormat="1" applyFont="1" applyBorder="1" applyAlignment="1" applyProtection="1">
      <alignment horizontal="center" vertical="center" shrinkToFit="1"/>
    </xf>
    <xf numFmtId="180" fontId="34" fillId="0" borderId="12" xfId="0" applyNumberFormat="1" applyFont="1" applyBorder="1" applyAlignment="1" applyProtection="1">
      <alignment horizontal="center" vertical="center" shrinkToFit="1"/>
    </xf>
    <xf numFmtId="180" fontId="34" fillId="0" borderId="7" xfId="0" applyNumberFormat="1" applyFont="1" applyBorder="1" applyAlignment="1" applyProtection="1">
      <alignment horizontal="center" vertical="center" shrinkToFit="1"/>
    </xf>
    <xf numFmtId="180" fontId="34" fillId="5" borderId="37" xfId="0" applyNumberFormat="1" applyFont="1" applyFill="1" applyBorder="1" applyAlignment="1" applyProtection="1">
      <alignment horizontal="center" vertical="center"/>
    </xf>
    <xf numFmtId="180" fontId="34" fillId="5" borderId="12" xfId="0" applyNumberFormat="1" applyFont="1" applyFill="1" applyBorder="1" applyAlignment="1" applyProtection="1">
      <alignment horizontal="center" vertical="center"/>
    </xf>
    <xf numFmtId="180" fontId="34" fillId="6" borderId="6" xfId="0" applyNumberFormat="1" applyFont="1" applyFill="1" applyBorder="1" applyAlignment="1" applyProtection="1">
      <alignment horizontal="center" vertical="center" shrinkToFit="1"/>
    </xf>
    <xf numFmtId="180" fontId="34" fillId="6" borderId="12" xfId="0" applyNumberFormat="1" applyFont="1" applyFill="1" applyBorder="1" applyAlignment="1" applyProtection="1">
      <alignment horizontal="center" vertical="center" shrinkToFit="1"/>
    </xf>
    <xf numFmtId="180" fontId="34" fillId="6" borderId="7" xfId="0" applyNumberFormat="1" applyFont="1" applyFill="1" applyBorder="1" applyAlignment="1" applyProtection="1">
      <alignment horizontal="center" vertical="center" shrinkToFit="1"/>
    </xf>
    <xf numFmtId="180" fontId="34" fillId="6" borderId="10" xfId="0" applyNumberFormat="1" applyFont="1" applyFill="1" applyBorder="1" applyAlignment="1" applyProtection="1">
      <alignment horizontal="center" vertical="center" shrinkToFit="1"/>
    </xf>
    <xf numFmtId="180" fontId="34" fillId="6" borderId="11" xfId="0" applyNumberFormat="1" applyFont="1" applyFill="1" applyBorder="1" applyAlignment="1" applyProtection="1">
      <alignment horizontal="center" vertical="center" shrinkToFit="1"/>
    </xf>
    <xf numFmtId="180" fontId="34" fillId="6" borderId="14" xfId="0" applyNumberFormat="1" applyFont="1" applyFill="1" applyBorder="1" applyAlignment="1" applyProtection="1">
      <alignment horizontal="center" vertical="center" shrinkToFit="1"/>
    </xf>
    <xf numFmtId="180" fontId="34" fillId="0" borderId="6" xfId="0" applyNumberFormat="1" applyFont="1" applyBorder="1" applyAlignment="1" applyProtection="1">
      <alignment horizontal="center" vertical="center" wrapText="1"/>
    </xf>
    <xf numFmtId="180" fontId="34" fillId="0" borderId="12" xfId="0" applyNumberFormat="1" applyFont="1" applyBorder="1" applyAlignment="1" applyProtection="1">
      <alignment horizontal="center" vertical="center" wrapText="1"/>
    </xf>
    <xf numFmtId="180" fontId="34" fillId="0" borderId="7" xfId="0" applyNumberFormat="1" applyFont="1" applyBorder="1" applyAlignment="1" applyProtection="1">
      <alignment horizontal="center" vertical="center" wrapText="1"/>
    </xf>
    <xf numFmtId="180" fontId="39" fillId="5" borderId="1" xfId="0" applyNumberFormat="1" applyFont="1" applyFill="1" applyBorder="1" applyAlignment="1" applyProtection="1">
      <alignment horizontal="center" vertical="center" wrapText="1"/>
    </xf>
    <xf numFmtId="180" fontId="34" fillId="2" borderId="10" xfId="0" applyNumberFormat="1" applyFont="1" applyFill="1" applyBorder="1" applyAlignment="1" applyProtection="1">
      <alignment horizontal="center" vertical="center" shrinkToFit="1"/>
    </xf>
    <xf numFmtId="180" fontId="34" fillId="2" borderId="11" xfId="0" applyNumberFormat="1" applyFont="1" applyFill="1" applyBorder="1" applyAlignment="1" applyProtection="1">
      <alignment horizontal="center" vertical="center" shrinkToFit="1"/>
    </xf>
    <xf numFmtId="180" fontId="34" fillId="2" borderId="14" xfId="0" applyNumberFormat="1" applyFont="1" applyFill="1" applyBorder="1" applyAlignment="1" applyProtection="1">
      <alignment horizontal="center" vertical="center" shrinkToFit="1"/>
    </xf>
    <xf numFmtId="180" fontId="34" fillId="3" borderId="32" xfId="0" applyNumberFormat="1" applyFont="1" applyFill="1" applyBorder="1" applyAlignment="1" applyProtection="1">
      <alignment horizontal="center" vertical="center" shrinkToFit="1"/>
      <protection locked="0"/>
    </xf>
    <xf numFmtId="180" fontId="34" fillId="3" borderId="33" xfId="0" applyNumberFormat="1" applyFont="1" applyFill="1" applyBorder="1" applyAlignment="1" applyProtection="1">
      <alignment horizontal="center" vertical="center" shrinkToFit="1"/>
      <protection locked="0"/>
    </xf>
    <xf numFmtId="180" fontId="34" fillId="3" borderId="34" xfId="0" applyNumberFormat="1" applyFont="1" applyFill="1" applyBorder="1" applyAlignment="1" applyProtection="1">
      <alignment horizontal="center" vertical="center" shrinkToFit="1"/>
      <protection locked="0"/>
    </xf>
    <xf numFmtId="180" fontId="34" fillId="3" borderId="37" xfId="0" applyNumberFormat="1" applyFont="1" applyFill="1" applyBorder="1" applyAlignment="1" applyProtection="1">
      <alignment horizontal="center" vertical="center" shrinkToFit="1"/>
      <protection locked="0"/>
    </xf>
    <xf numFmtId="180" fontId="34" fillId="3" borderId="38" xfId="0" applyNumberFormat="1" applyFont="1" applyFill="1" applyBorder="1" applyAlignment="1" applyProtection="1">
      <alignment horizontal="center" vertical="center" shrinkToFit="1"/>
      <protection locked="0"/>
    </xf>
    <xf numFmtId="180" fontId="34" fillId="3" borderId="57" xfId="0" applyNumberFormat="1" applyFont="1" applyFill="1" applyBorder="1" applyAlignment="1" applyProtection="1">
      <alignment horizontal="center" vertical="center" shrinkToFit="1"/>
      <protection locked="0"/>
    </xf>
    <xf numFmtId="180" fontId="34" fillId="3" borderId="53" xfId="0" applyNumberFormat="1" applyFont="1" applyFill="1" applyBorder="1" applyAlignment="1" applyProtection="1">
      <alignment horizontal="center" vertical="center" shrinkToFit="1"/>
      <protection locked="0"/>
    </xf>
    <xf numFmtId="180" fontId="34" fillId="3" borderId="39" xfId="0" applyNumberFormat="1" applyFont="1" applyFill="1" applyBorder="1" applyAlignment="1" applyProtection="1">
      <alignment horizontal="center" vertical="center" shrinkToFit="1"/>
      <protection locked="0"/>
    </xf>
    <xf numFmtId="180" fontId="34" fillId="3" borderId="40" xfId="0" applyNumberFormat="1" applyFont="1" applyFill="1" applyBorder="1" applyAlignment="1" applyProtection="1">
      <alignment horizontal="center" vertical="center" shrinkToFit="1"/>
      <protection locked="0"/>
    </xf>
    <xf numFmtId="180" fontId="34" fillId="3" borderId="41" xfId="0" applyNumberFormat="1" applyFont="1" applyFill="1" applyBorder="1" applyAlignment="1" applyProtection="1">
      <alignment horizontal="center" vertical="center" shrinkToFit="1"/>
      <protection locked="0"/>
    </xf>
    <xf numFmtId="180" fontId="34" fillId="3" borderId="35" xfId="0" applyNumberFormat="1" applyFont="1" applyFill="1" applyBorder="1" applyAlignment="1" applyProtection="1">
      <alignment horizontal="center" vertical="center" shrinkToFit="1"/>
      <protection locked="0"/>
    </xf>
    <xf numFmtId="180" fontId="34" fillId="3" borderId="1" xfId="0" applyNumberFormat="1" applyFont="1" applyFill="1" applyBorder="1" applyAlignment="1" applyProtection="1">
      <alignment horizontal="center" vertical="center" shrinkToFit="1"/>
      <protection locked="0"/>
    </xf>
    <xf numFmtId="180" fontId="34" fillId="3" borderId="36" xfId="0" applyNumberFormat="1" applyFont="1" applyFill="1" applyBorder="1" applyAlignment="1" applyProtection="1">
      <alignment horizontal="center" vertical="center" shrinkToFit="1"/>
      <protection locked="0"/>
    </xf>
    <xf numFmtId="186" fontId="34" fillId="0" borderId="6" xfId="0" applyNumberFormat="1" applyFont="1" applyBorder="1" applyAlignment="1" applyProtection="1">
      <alignment horizontal="center" vertical="center" shrinkToFit="1"/>
    </xf>
    <xf numFmtId="186" fontId="34" fillId="0" borderId="12" xfId="0" applyNumberFormat="1" applyFont="1" applyBorder="1" applyAlignment="1" applyProtection="1">
      <alignment horizontal="center" vertical="center" shrinkToFit="1"/>
    </xf>
    <xf numFmtId="186" fontId="34" fillId="0" borderId="7" xfId="0" applyNumberFormat="1" applyFont="1" applyBorder="1" applyAlignment="1" applyProtection="1">
      <alignment horizontal="center" vertical="center" shrinkToFit="1"/>
    </xf>
    <xf numFmtId="180" fontId="34" fillId="0" borderId="15" xfId="0" applyNumberFormat="1" applyFont="1" applyBorder="1" applyAlignment="1" applyProtection="1">
      <alignment horizontal="center" vertical="center" wrapText="1"/>
    </xf>
    <xf numFmtId="180" fontId="34" fillId="0" borderId="13" xfId="0" applyNumberFormat="1" applyFont="1" applyBorder="1" applyAlignment="1" applyProtection="1">
      <alignment horizontal="center" vertical="center" wrapText="1"/>
    </xf>
    <xf numFmtId="180" fontId="34" fillId="3" borderId="59" xfId="0" applyNumberFormat="1" applyFont="1" applyFill="1" applyBorder="1" applyAlignment="1" applyProtection="1">
      <alignment horizontal="center" vertical="center" shrinkToFit="1"/>
      <protection locked="0"/>
    </xf>
    <xf numFmtId="180" fontId="34" fillId="3" borderId="60" xfId="0" applyNumberFormat="1" applyFont="1" applyFill="1" applyBorder="1" applyAlignment="1" applyProtection="1">
      <alignment horizontal="center" vertical="center" shrinkToFit="1"/>
      <protection locked="0"/>
    </xf>
    <xf numFmtId="180" fontId="34" fillId="3" borderId="61" xfId="0" applyNumberFormat="1" applyFont="1" applyFill="1" applyBorder="1" applyAlignment="1" applyProtection="1">
      <alignment horizontal="center" vertical="center" shrinkToFit="1"/>
      <protection locked="0"/>
    </xf>
    <xf numFmtId="180" fontId="34" fillId="3" borderId="12" xfId="0" applyNumberFormat="1" applyFont="1" applyFill="1" applyBorder="1" applyAlignment="1" applyProtection="1">
      <alignment horizontal="center" vertical="center" shrinkToFit="1"/>
      <protection locked="0"/>
    </xf>
    <xf numFmtId="180" fontId="34" fillId="3" borderId="62" xfId="0" applyNumberFormat="1" applyFont="1" applyFill="1" applyBorder="1" applyAlignment="1" applyProtection="1">
      <alignment horizontal="center" vertical="center" shrinkToFit="1"/>
      <protection locked="0"/>
    </xf>
    <xf numFmtId="180" fontId="34" fillId="5" borderId="6" xfId="0" applyNumberFormat="1" applyFont="1" applyFill="1" applyBorder="1" applyAlignment="1" applyProtection="1">
      <alignment horizontal="center" vertical="center" wrapText="1"/>
    </xf>
    <xf numFmtId="180" fontId="34" fillId="5" borderId="12" xfId="0" applyNumberFormat="1" applyFont="1" applyFill="1" applyBorder="1" applyAlignment="1" applyProtection="1">
      <alignment horizontal="center" vertical="center" wrapText="1"/>
    </xf>
    <xf numFmtId="180" fontId="34" fillId="5" borderId="7" xfId="0" applyNumberFormat="1" applyFont="1" applyFill="1" applyBorder="1" applyAlignment="1" applyProtection="1">
      <alignment horizontal="center" vertical="center" wrapText="1"/>
    </xf>
    <xf numFmtId="180" fontId="34" fillId="5" borderId="6" xfId="0" applyNumberFormat="1" applyFont="1" applyFill="1" applyBorder="1" applyAlignment="1" applyProtection="1">
      <alignment horizontal="center" vertical="center"/>
    </xf>
    <xf numFmtId="180" fontId="34" fillId="5" borderId="7" xfId="0" applyNumberFormat="1" applyFont="1" applyFill="1" applyBorder="1" applyAlignment="1" applyProtection="1">
      <alignment horizontal="center" vertical="center"/>
    </xf>
    <xf numFmtId="180" fontId="34" fillId="0" borderId="6" xfId="0" applyNumberFormat="1" applyFont="1" applyBorder="1" applyAlignment="1" applyProtection="1">
      <alignment horizontal="left" vertical="center" wrapText="1"/>
    </xf>
    <xf numFmtId="180" fontId="34" fillId="0" borderId="12" xfId="0" applyNumberFormat="1" applyFont="1" applyBorder="1" applyAlignment="1" applyProtection="1">
      <alignment horizontal="left" vertical="center" wrapText="1"/>
    </xf>
    <xf numFmtId="180" fontId="34" fillId="0" borderId="38" xfId="0" applyNumberFormat="1" applyFont="1" applyBorder="1" applyAlignment="1" applyProtection="1">
      <alignment horizontal="left" vertical="center" wrapText="1"/>
    </xf>
    <xf numFmtId="180" fontId="34" fillId="0" borderId="0" xfId="0" applyNumberFormat="1" applyFont="1" applyAlignment="1" applyProtection="1">
      <alignment vertical="center" wrapText="1"/>
    </xf>
    <xf numFmtId="180" fontId="39" fillId="5" borderId="69" xfId="0" applyNumberFormat="1" applyFont="1" applyFill="1" applyBorder="1" applyAlignment="1" applyProtection="1">
      <alignment horizontal="center" vertical="center"/>
    </xf>
    <xf numFmtId="180" fontId="39" fillId="5" borderId="60" xfId="0" applyNumberFormat="1" applyFont="1" applyFill="1" applyBorder="1" applyAlignment="1" applyProtection="1">
      <alignment horizontal="center" vertical="center"/>
    </xf>
    <xf numFmtId="180" fontId="39" fillId="5" borderId="51" xfId="0" applyNumberFormat="1" applyFont="1" applyFill="1" applyBorder="1" applyAlignment="1" applyProtection="1">
      <alignment horizontal="center" vertical="center"/>
    </xf>
    <xf numFmtId="180" fontId="39" fillId="5" borderId="67" xfId="0" applyNumberFormat="1" applyFont="1" applyFill="1" applyBorder="1" applyAlignment="1" applyProtection="1">
      <alignment horizontal="center" vertical="center"/>
    </xf>
    <xf numFmtId="180" fontId="34" fillId="3" borderId="39" xfId="0" applyNumberFormat="1" applyFont="1" applyFill="1" applyBorder="1" applyAlignment="1" applyProtection="1">
      <alignment horizontal="center" vertical="center"/>
      <protection locked="0"/>
    </xf>
    <xf numFmtId="180" fontId="34" fillId="3" borderId="40" xfId="0" applyNumberFormat="1" applyFont="1" applyFill="1" applyBorder="1" applyAlignment="1" applyProtection="1">
      <alignment horizontal="center" vertical="center"/>
      <protection locked="0"/>
    </xf>
    <xf numFmtId="180" fontId="39" fillId="5" borderId="63" xfId="0" applyNumberFormat="1" applyFont="1" applyFill="1" applyBorder="1" applyAlignment="1" applyProtection="1">
      <alignment horizontal="center" vertical="center" wrapText="1"/>
    </xf>
    <xf numFmtId="180" fontId="39" fillId="5" borderId="51" xfId="0" applyNumberFormat="1" applyFont="1" applyFill="1" applyBorder="1" applyAlignment="1" applyProtection="1">
      <alignment horizontal="center" vertical="center" wrapText="1"/>
    </xf>
    <xf numFmtId="180" fontId="39" fillId="5" borderId="70" xfId="0" applyNumberFormat="1" applyFont="1" applyFill="1" applyBorder="1" applyAlignment="1" applyProtection="1">
      <alignment horizontal="center" vertical="center" wrapText="1"/>
    </xf>
    <xf numFmtId="180" fontId="34" fillId="0" borderId="40" xfId="0" applyNumberFormat="1" applyFont="1" applyFill="1" applyBorder="1" applyAlignment="1" applyProtection="1">
      <alignment horizontal="left" vertical="center" wrapText="1"/>
    </xf>
    <xf numFmtId="180" fontId="34" fillId="0" borderId="41" xfId="0" applyNumberFormat="1" applyFont="1" applyFill="1" applyBorder="1" applyAlignment="1" applyProtection="1">
      <alignment horizontal="left" vertical="center" wrapText="1"/>
    </xf>
    <xf numFmtId="180" fontId="34" fillId="0" borderId="0" xfId="0" applyNumberFormat="1" applyFont="1" applyFill="1" applyBorder="1" applyAlignment="1" applyProtection="1">
      <alignment horizontal="center" vertical="center" wrapText="1"/>
    </xf>
    <xf numFmtId="180" fontId="34" fillId="0" borderId="51" xfId="0" applyNumberFormat="1" applyFont="1" applyFill="1" applyBorder="1" applyAlignment="1" applyProtection="1">
      <alignment horizontal="left" vertical="center" wrapText="1"/>
    </xf>
    <xf numFmtId="180" fontId="34" fillId="3" borderId="35" xfId="0" applyNumberFormat="1" applyFont="1" applyFill="1" applyBorder="1" applyAlignment="1" applyProtection="1">
      <alignment horizontal="center" vertical="center"/>
      <protection locked="0"/>
    </xf>
    <xf numFmtId="180" fontId="34" fillId="3" borderId="1" xfId="0" applyNumberFormat="1" applyFont="1" applyFill="1" applyBorder="1" applyAlignment="1" applyProtection="1">
      <alignment horizontal="center" vertical="center"/>
      <protection locked="0"/>
    </xf>
    <xf numFmtId="180" fontId="34" fillId="0" borderId="65" xfId="0" applyNumberFormat="1" applyFont="1" applyBorder="1" applyAlignment="1" applyProtection="1">
      <alignment horizontal="center" vertical="center" wrapText="1"/>
    </xf>
    <xf numFmtId="38" fontId="34" fillId="0" borderId="29" xfId="1" applyFont="1" applyFill="1" applyBorder="1" applyAlignment="1" applyProtection="1">
      <alignment horizontal="right" vertical="center" wrapText="1"/>
    </xf>
    <xf numFmtId="38" fontId="34" fillId="0" borderId="30" xfId="1" applyFont="1" applyFill="1" applyBorder="1" applyAlignment="1" applyProtection="1">
      <alignment horizontal="right" vertical="center" wrapText="1"/>
    </xf>
    <xf numFmtId="38" fontId="34" fillId="0" borderId="31" xfId="1" applyFont="1" applyFill="1" applyBorder="1" applyAlignment="1" applyProtection="1">
      <alignment horizontal="right" vertical="center" wrapText="1"/>
    </xf>
    <xf numFmtId="180" fontId="39" fillId="0" borderId="65" xfId="0" applyNumberFormat="1" applyFont="1" applyFill="1" applyBorder="1" applyAlignment="1" applyProtection="1">
      <alignment horizontal="left" vertical="center" wrapText="1"/>
    </xf>
    <xf numFmtId="180" fontId="34" fillId="3" borderId="6" xfId="0" applyNumberFormat="1" applyFont="1" applyFill="1" applyBorder="1" applyAlignment="1" applyProtection="1">
      <alignment horizontal="center" vertical="center"/>
      <protection locked="0"/>
    </xf>
    <xf numFmtId="180" fontId="34" fillId="3" borderId="12" xfId="0" applyNumberFormat="1" applyFont="1" applyFill="1" applyBorder="1" applyAlignment="1" applyProtection="1">
      <alignment horizontal="center" vertical="center"/>
      <protection locked="0"/>
    </xf>
    <xf numFmtId="180" fontId="34" fillId="3" borderId="52" xfId="0" applyNumberFormat="1" applyFont="1" applyFill="1" applyBorder="1" applyAlignment="1" applyProtection="1">
      <alignment horizontal="center" vertical="center"/>
      <protection locked="0"/>
    </xf>
    <xf numFmtId="180" fontId="34" fillId="3" borderId="62" xfId="0" applyNumberFormat="1" applyFont="1" applyFill="1" applyBorder="1" applyAlignment="1" applyProtection="1">
      <alignment horizontal="center" vertical="center"/>
      <protection locked="0"/>
    </xf>
    <xf numFmtId="38" fontId="34" fillId="0" borderId="29" xfId="1" applyFont="1" applyFill="1" applyBorder="1" applyAlignment="1" applyProtection="1">
      <alignment horizontal="right" vertical="center"/>
    </xf>
    <xf numFmtId="38" fontId="34" fillId="0" borderId="30" xfId="1" applyFont="1" applyFill="1" applyBorder="1" applyAlignment="1" applyProtection="1">
      <alignment horizontal="right" vertical="center"/>
    </xf>
    <xf numFmtId="38" fontId="34" fillId="0" borderId="31" xfId="1" applyFont="1" applyFill="1" applyBorder="1" applyAlignment="1" applyProtection="1">
      <alignment horizontal="right" vertical="center"/>
    </xf>
    <xf numFmtId="180" fontId="39" fillId="0" borderId="0" xfId="0" applyNumberFormat="1" applyFont="1" applyFill="1" applyBorder="1" applyAlignment="1" applyProtection="1">
      <alignment horizontal="left" vertical="center" wrapText="1"/>
    </xf>
    <xf numFmtId="180" fontId="39" fillId="0" borderId="0" xfId="0" applyNumberFormat="1" applyFont="1" applyAlignment="1" applyProtection="1">
      <alignment horizontal="left" vertical="center" wrapText="1"/>
    </xf>
    <xf numFmtId="180" fontId="39" fillId="5" borderId="33" xfId="0" applyNumberFormat="1" applyFont="1" applyFill="1" applyBorder="1" applyAlignment="1" applyProtection="1">
      <alignment horizontal="left" vertical="center" wrapText="1"/>
    </xf>
    <xf numFmtId="180" fontId="39" fillId="5" borderId="34" xfId="0" applyNumberFormat="1" applyFont="1" applyFill="1" applyBorder="1" applyAlignment="1" applyProtection="1">
      <alignment horizontal="left" vertical="center" wrapText="1"/>
    </xf>
    <xf numFmtId="186" fontId="34" fillId="3" borderId="29" xfId="0" applyNumberFormat="1" applyFont="1" applyFill="1" applyBorder="1" applyAlignment="1" applyProtection="1">
      <alignment horizontal="right" vertical="center" shrinkToFit="1"/>
      <protection locked="0"/>
    </xf>
    <xf numFmtId="186" fontId="34" fillId="3" borderId="30" xfId="0" applyNumberFormat="1" applyFont="1" applyFill="1" applyBorder="1" applyAlignment="1" applyProtection="1">
      <alignment horizontal="right" vertical="center" shrinkToFit="1"/>
      <protection locked="0"/>
    </xf>
    <xf numFmtId="186" fontId="34" fillId="3" borderId="31" xfId="0" applyNumberFormat="1" applyFont="1" applyFill="1" applyBorder="1" applyAlignment="1" applyProtection="1">
      <alignment horizontal="right" vertical="center" shrinkToFit="1"/>
      <protection locked="0"/>
    </xf>
    <xf numFmtId="180" fontId="34" fillId="3" borderId="37" xfId="0" applyNumberFormat="1" applyFont="1" applyFill="1" applyBorder="1" applyAlignment="1" applyProtection="1">
      <alignment horizontal="center" vertical="center"/>
      <protection locked="0"/>
    </xf>
    <xf numFmtId="180" fontId="34" fillId="3" borderId="7" xfId="0" applyNumberFormat="1" applyFont="1" applyFill="1" applyBorder="1" applyAlignment="1" applyProtection="1">
      <alignment horizontal="center" vertical="center"/>
      <protection locked="0"/>
    </xf>
    <xf numFmtId="180" fontId="34" fillId="8" borderId="29" xfId="0" applyNumberFormat="1" applyFont="1" applyFill="1" applyBorder="1" applyAlignment="1" applyProtection="1">
      <alignment horizontal="left" vertical="top"/>
      <protection locked="0"/>
    </xf>
    <xf numFmtId="180" fontId="34" fillId="8" borderId="30" xfId="0" applyNumberFormat="1" applyFont="1" applyFill="1" applyBorder="1" applyAlignment="1" applyProtection="1">
      <alignment horizontal="left" vertical="top"/>
      <protection locked="0"/>
    </xf>
    <xf numFmtId="180" fontId="34" fillId="8" borderId="31" xfId="0" applyNumberFormat="1" applyFont="1" applyFill="1" applyBorder="1" applyAlignment="1" applyProtection="1">
      <alignment horizontal="left" vertical="top"/>
      <protection locked="0"/>
    </xf>
    <xf numFmtId="180" fontId="34" fillId="0" borderId="51" xfId="0" applyNumberFormat="1" applyFont="1" applyBorder="1" applyAlignment="1" applyProtection="1">
      <alignment horizontal="left" vertical="center" wrapText="1"/>
    </xf>
    <xf numFmtId="180" fontId="39" fillId="5" borderId="32" xfId="0" applyNumberFormat="1" applyFont="1" applyFill="1" applyBorder="1" applyAlignment="1" applyProtection="1">
      <alignment horizontal="center" vertical="center"/>
    </xf>
    <xf numFmtId="180" fontId="39" fillId="5" borderId="33" xfId="0" applyNumberFormat="1" applyFont="1" applyFill="1" applyBorder="1" applyAlignment="1" applyProtection="1">
      <alignment horizontal="center" vertical="center"/>
    </xf>
    <xf numFmtId="180" fontId="39" fillId="5" borderId="33" xfId="0" applyNumberFormat="1" applyFont="1" applyFill="1" applyBorder="1" applyAlignment="1" applyProtection="1">
      <alignment horizontal="left" vertical="center"/>
    </xf>
    <xf numFmtId="180" fontId="39" fillId="5" borderId="34" xfId="0" applyNumberFormat="1" applyFont="1" applyFill="1" applyBorder="1" applyAlignment="1" applyProtection="1">
      <alignment horizontal="left" vertical="center"/>
    </xf>
    <xf numFmtId="180" fontId="34" fillId="8" borderId="35" xfId="0" applyNumberFormat="1" applyFont="1" applyFill="1" applyBorder="1" applyAlignment="1" applyProtection="1">
      <alignment horizontal="center" vertical="center"/>
      <protection locked="0"/>
    </xf>
    <xf numFmtId="180" fontId="34" fillId="8" borderId="1" xfId="0" applyNumberFormat="1" applyFont="1" applyFill="1" applyBorder="1" applyAlignment="1" applyProtection="1">
      <alignment horizontal="center" vertical="center"/>
      <protection locked="0"/>
    </xf>
    <xf numFmtId="180" fontId="47" fillId="0" borderId="1" xfId="0" applyNumberFormat="1" applyFont="1" applyBorder="1" applyAlignment="1" applyProtection="1">
      <alignment horizontal="left" vertical="center" wrapText="1"/>
    </xf>
    <xf numFmtId="180" fontId="47" fillId="0" borderId="36" xfId="0" applyNumberFormat="1" applyFont="1" applyBorder="1" applyAlignment="1" applyProtection="1">
      <alignment horizontal="left" vertical="center" wrapText="1"/>
    </xf>
    <xf numFmtId="180" fontId="34" fillId="8" borderId="39" xfId="0" applyNumberFormat="1" applyFont="1" applyFill="1" applyBorder="1" applyAlignment="1" applyProtection="1">
      <alignment horizontal="center" vertical="center"/>
      <protection locked="0"/>
    </xf>
    <xf numFmtId="180" fontId="34" fillId="8" borderId="40" xfId="0" applyNumberFormat="1" applyFont="1" applyFill="1" applyBorder="1" applyAlignment="1" applyProtection="1">
      <alignment horizontal="center" vertical="center"/>
      <protection locked="0"/>
    </xf>
    <xf numFmtId="180" fontId="34" fillId="0" borderId="40" xfId="0" applyNumberFormat="1" applyFont="1" applyBorder="1" applyAlignment="1" applyProtection="1">
      <alignment horizontal="left" vertical="center" wrapText="1"/>
    </xf>
    <xf numFmtId="180" fontId="34" fillId="0" borderId="41" xfId="0" applyNumberFormat="1" applyFont="1" applyBorder="1" applyAlignment="1" applyProtection="1">
      <alignment horizontal="left" vertical="center" wrapText="1"/>
    </xf>
    <xf numFmtId="180" fontId="36" fillId="0" borderId="0" xfId="0" applyNumberFormat="1" applyFont="1" applyAlignment="1" applyProtection="1">
      <alignment horizontal="left" vertical="center" wrapText="1"/>
    </xf>
    <xf numFmtId="180" fontId="34" fillId="0" borderId="0" xfId="0" applyNumberFormat="1" applyFont="1" applyBorder="1" applyAlignment="1" applyProtection="1">
      <alignment horizontal="left" vertical="center" wrapText="1"/>
    </xf>
    <xf numFmtId="180" fontId="34" fillId="0" borderId="1" xfId="0" applyNumberFormat="1" applyFont="1" applyFill="1" applyBorder="1" applyAlignment="1" applyProtection="1">
      <alignment horizontal="left" vertical="center" wrapText="1"/>
    </xf>
    <xf numFmtId="180" fontId="34" fillId="0" borderId="36" xfId="0" applyNumberFormat="1" applyFont="1" applyFill="1" applyBorder="1" applyAlignment="1" applyProtection="1">
      <alignment horizontal="left" vertical="center" wrapText="1"/>
    </xf>
    <xf numFmtId="180" fontId="39" fillId="5" borderId="32" xfId="0" applyNumberFormat="1" applyFont="1" applyFill="1" applyBorder="1" applyAlignment="1" applyProtection="1">
      <alignment horizontal="center" vertical="center" wrapText="1"/>
    </xf>
    <xf numFmtId="180" fontId="39" fillId="5" borderId="33" xfId="0" applyNumberFormat="1" applyFont="1" applyFill="1" applyBorder="1" applyAlignment="1" applyProtection="1">
      <alignment horizontal="center" vertical="center" wrapText="1"/>
    </xf>
    <xf numFmtId="180" fontId="34" fillId="0" borderId="1" xfId="0" applyNumberFormat="1" applyFont="1" applyBorder="1" applyAlignment="1" applyProtection="1">
      <alignment horizontal="left" vertical="center" wrapText="1"/>
    </xf>
    <xf numFmtId="180" fontId="34" fillId="0" borderId="36" xfId="0" applyNumberFormat="1" applyFont="1" applyBorder="1" applyAlignment="1" applyProtection="1">
      <alignment horizontal="left" vertical="center" wrapText="1"/>
    </xf>
    <xf numFmtId="180" fontId="34" fillId="0" borderId="52" xfId="0" applyNumberFormat="1" applyFont="1" applyBorder="1" applyAlignment="1" applyProtection="1">
      <alignment horizontal="left" vertical="center" wrapText="1"/>
    </xf>
    <xf numFmtId="180" fontId="34" fillId="0" borderId="62" xfId="0" applyNumberFormat="1" applyFont="1" applyBorder="1" applyAlignment="1" applyProtection="1">
      <alignment horizontal="left" vertical="center" wrapText="1"/>
    </xf>
    <xf numFmtId="180" fontId="34" fillId="0" borderId="53" xfId="0" applyNumberFormat="1" applyFont="1" applyBorder="1" applyAlignment="1" applyProtection="1">
      <alignment horizontal="left" vertical="center" wrapText="1"/>
    </xf>
    <xf numFmtId="180" fontId="34" fillId="0" borderId="65" xfId="0" applyNumberFormat="1" applyFont="1" applyBorder="1" applyAlignment="1" applyProtection="1">
      <alignment horizontal="left" vertical="center" wrapText="1"/>
    </xf>
    <xf numFmtId="180" fontId="34" fillId="3" borderId="63" xfId="0" applyNumberFormat="1" applyFont="1" applyFill="1" applyBorder="1" applyAlignment="1" applyProtection="1">
      <alignment horizontal="left" vertical="top" wrapText="1"/>
      <protection locked="0"/>
    </xf>
    <xf numFmtId="180" fontId="34" fillId="3" borderId="51" xfId="0" applyNumberFormat="1" applyFont="1" applyFill="1" applyBorder="1" applyAlignment="1" applyProtection="1">
      <alignment horizontal="left" vertical="top" wrapText="1"/>
      <protection locked="0"/>
    </xf>
    <xf numFmtId="180" fontId="34" fillId="3" borderId="42" xfId="0" applyNumberFormat="1" applyFont="1" applyFill="1" applyBorder="1" applyAlignment="1" applyProtection="1">
      <alignment horizontal="left" vertical="top" wrapText="1"/>
      <protection locked="0"/>
    </xf>
    <xf numFmtId="180" fontId="47" fillId="0" borderId="51" xfId="0" applyNumberFormat="1" applyFont="1" applyFill="1" applyBorder="1" applyAlignment="1" applyProtection="1">
      <alignment horizontal="left" vertical="center" wrapText="1"/>
    </xf>
    <xf numFmtId="186" fontId="37" fillId="0" borderId="29" xfId="0" applyNumberFormat="1" applyFont="1" applyFill="1" applyBorder="1" applyAlignment="1" applyProtection="1">
      <alignment horizontal="right" vertical="center"/>
    </xf>
    <xf numFmtId="186" fontId="37" fillId="0" borderId="30" xfId="0" applyNumberFormat="1" applyFont="1" applyFill="1" applyBorder="1" applyAlignment="1" applyProtection="1">
      <alignment horizontal="right" vertical="center"/>
    </xf>
    <xf numFmtId="186" fontId="37" fillId="0" borderId="31" xfId="0" applyNumberFormat="1" applyFont="1" applyFill="1" applyBorder="1" applyAlignment="1" applyProtection="1">
      <alignment horizontal="right" vertical="center"/>
    </xf>
    <xf numFmtId="180" fontId="34" fillId="0" borderId="65" xfId="0" applyNumberFormat="1" applyFont="1" applyFill="1" applyBorder="1" applyAlignment="1" applyProtection="1">
      <alignment horizontal="center" vertical="center" wrapText="1"/>
    </xf>
    <xf numFmtId="180" fontId="34" fillId="3" borderId="29" xfId="0" applyNumberFormat="1" applyFont="1" applyFill="1" applyBorder="1" applyAlignment="1" applyProtection="1">
      <alignment horizontal="center" vertical="center" shrinkToFit="1"/>
      <protection locked="0"/>
    </xf>
    <xf numFmtId="180" fontId="34" fillId="3" borderId="31" xfId="0" applyNumberFormat="1" applyFont="1" applyFill="1" applyBorder="1" applyAlignment="1" applyProtection="1">
      <alignment horizontal="center" vertical="center" shrinkToFit="1"/>
      <protection locked="0"/>
    </xf>
    <xf numFmtId="180" fontId="39" fillId="0" borderId="0" xfId="0" applyNumberFormat="1" applyFont="1" applyFill="1" applyBorder="1" applyAlignment="1" applyProtection="1">
      <alignment vertical="center" wrapText="1"/>
    </xf>
    <xf numFmtId="180" fontId="39" fillId="0" borderId="65" xfId="0" applyNumberFormat="1" applyFont="1" applyBorder="1" applyAlignment="1" applyProtection="1">
      <alignment vertical="center" wrapText="1"/>
    </xf>
    <xf numFmtId="180" fontId="56" fillId="0" borderId="65" xfId="0" applyNumberFormat="1" applyFont="1" applyBorder="1" applyAlignment="1" applyProtection="1">
      <alignment horizontal="left" vertical="center" wrapText="1"/>
    </xf>
    <xf numFmtId="180" fontId="34" fillId="3" borderId="29" xfId="0" applyNumberFormat="1" applyFont="1" applyFill="1" applyBorder="1" applyAlignment="1" applyProtection="1">
      <alignment horizontal="left" vertical="top" wrapText="1"/>
      <protection locked="0"/>
    </xf>
    <xf numFmtId="180" fontId="34" fillId="3" borderId="30" xfId="0" applyNumberFormat="1" applyFont="1" applyFill="1" applyBorder="1" applyAlignment="1" applyProtection="1">
      <alignment horizontal="left" vertical="top" wrapText="1"/>
      <protection locked="0"/>
    </xf>
    <xf numFmtId="180" fontId="34" fillId="3" borderId="31" xfId="0" applyNumberFormat="1" applyFont="1" applyFill="1" applyBorder="1" applyAlignment="1" applyProtection="1">
      <alignment horizontal="left" vertical="top" wrapText="1"/>
      <protection locked="0"/>
    </xf>
    <xf numFmtId="180" fontId="39" fillId="0" borderId="0" xfId="0" applyNumberFormat="1" applyFont="1" applyBorder="1" applyAlignment="1" applyProtection="1">
      <alignment horizontal="left" vertical="center" wrapText="1"/>
    </xf>
    <xf numFmtId="180" fontId="56" fillId="5" borderId="59" xfId="0" applyNumberFormat="1" applyFont="1" applyFill="1" applyBorder="1" applyAlignment="1" applyProtection="1">
      <alignment horizontal="center" vertical="center" wrapText="1"/>
    </xf>
    <xf numFmtId="180" fontId="56" fillId="5" borderId="60" xfId="0" applyNumberFormat="1" applyFont="1" applyFill="1" applyBorder="1" applyAlignment="1" applyProtection="1">
      <alignment horizontal="center" vertical="center" wrapText="1"/>
    </xf>
    <xf numFmtId="180" fontId="56" fillId="5" borderId="67" xfId="0" applyNumberFormat="1" applyFont="1" applyFill="1" applyBorder="1" applyAlignment="1" applyProtection="1">
      <alignment horizontal="center" vertical="center" wrapText="1"/>
    </xf>
    <xf numFmtId="180" fontId="56" fillId="5" borderId="161" xfId="0" applyNumberFormat="1" applyFont="1" applyFill="1" applyBorder="1" applyAlignment="1" applyProtection="1">
      <alignment horizontal="center" vertical="center" wrapText="1"/>
    </xf>
    <xf numFmtId="180" fontId="56" fillId="5" borderId="162" xfId="0" applyNumberFormat="1" applyFont="1" applyFill="1" applyBorder="1" applyAlignment="1" applyProtection="1">
      <alignment horizontal="center" vertical="center" wrapText="1"/>
    </xf>
    <xf numFmtId="180" fontId="56" fillId="5" borderId="163" xfId="0" applyNumberFormat="1" applyFont="1" applyFill="1" applyBorder="1" applyAlignment="1" applyProtection="1">
      <alignment horizontal="center" vertical="center" wrapText="1"/>
    </xf>
    <xf numFmtId="180" fontId="56" fillId="5" borderId="64" xfId="0" applyNumberFormat="1" applyFont="1" applyFill="1" applyBorder="1" applyAlignment="1" applyProtection="1">
      <alignment horizontal="center" vertical="center" wrapText="1"/>
    </xf>
    <xf numFmtId="180" fontId="56" fillId="5" borderId="65" xfId="0" applyNumberFormat="1" applyFont="1" applyFill="1" applyBorder="1" applyAlignment="1" applyProtection="1">
      <alignment horizontal="center" vertical="center" wrapText="1"/>
    </xf>
    <xf numFmtId="180" fontId="56" fillId="5" borderId="160" xfId="0" applyNumberFormat="1" applyFont="1" applyFill="1" applyBorder="1" applyAlignment="1" applyProtection="1">
      <alignment horizontal="center" vertical="center" wrapText="1"/>
    </xf>
    <xf numFmtId="180" fontId="35" fillId="0" borderId="0" xfId="0" applyNumberFormat="1" applyFont="1" applyAlignment="1" applyProtection="1">
      <alignment horizontal="center" vertical="center"/>
    </xf>
    <xf numFmtId="180" fontId="39" fillId="5" borderId="59" xfId="0" applyNumberFormat="1" applyFont="1" applyFill="1" applyBorder="1" applyAlignment="1" applyProtection="1">
      <alignment horizontal="center" vertical="center"/>
    </xf>
    <xf numFmtId="180" fontId="39" fillId="5" borderId="69" xfId="0" applyNumberFormat="1" applyFont="1" applyFill="1" applyBorder="1" applyAlignment="1" applyProtection="1">
      <alignment horizontal="left" vertical="center" wrapText="1"/>
    </xf>
    <xf numFmtId="180" fontId="39" fillId="5" borderId="60" xfId="0" applyNumberFormat="1" applyFont="1" applyFill="1" applyBorder="1" applyAlignment="1" applyProtection="1">
      <alignment horizontal="left" vertical="center" wrapText="1"/>
    </xf>
    <xf numFmtId="180" fontId="39" fillId="5" borderId="61" xfId="0" applyNumberFormat="1" applyFont="1" applyFill="1" applyBorder="1" applyAlignment="1" applyProtection="1">
      <alignment horizontal="left" vertical="center" wrapText="1"/>
    </xf>
    <xf numFmtId="180" fontId="34" fillId="0" borderId="0" xfId="0" applyNumberFormat="1" applyFont="1" applyFill="1" applyBorder="1" applyAlignment="1" applyProtection="1">
      <alignment vertical="center" wrapText="1"/>
    </xf>
    <xf numFmtId="187" fontId="37" fillId="0" borderId="29" xfId="1" applyNumberFormat="1" applyFont="1" applyFill="1" applyBorder="1" applyAlignment="1" applyProtection="1">
      <alignment horizontal="right" vertical="center"/>
    </xf>
    <xf numFmtId="187" fontId="37" fillId="0" borderId="30" xfId="1" applyNumberFormat="1" applyFont="1" applyFill="1" applyBorder="1" applyAlignment="1" applyProtection="1">
      <alignment horizontal="right" vertical="center"/>
    </xf>
    <xf numFmtId="187" fontId="37" fillId="0" borderId="31" xfId="1" applyNumberFormat="1" applyFont="1" applyFill="1" applyBorder="1" applyAlignment="1" applyProtection="1">
      <alignment horizontal="right" vertical="center"/>
    </xf>
    <xf numFmtId="180" fontId="54" fillId="0" borderId="0" xfId="0" applyNumberFormat="1" applyFont="1" applyFill="1" applyBorder="1" applyAlignment="1" applyProtection="1">
      <alignment horizontal="left" vertical="center" wrapText="1"/>
    </xf>
    <xf numFmtId="180" fontId="39" fillId="5" borderId="2" xfId="0" applyNumberFormat="1" applyFont="1" applyFill="1" applyBorder="1" applyAlignment="1" applyProtection="1">
      <alignment horizontal="center" vertical="center"/>
    </xf>
    <xf numFmtId="180" fontId="39" fillId="5" borderId="1" xfId="0" applyNumberFormat="1" applyFont="1" applyFill="1" applyBorder="1" applyAlignment="1" applyProtection="1">
      <alignment horizontal="center" vertical="center"/>
    </xf>
    <xf numFmtId="38" fontId="34" fillId="3" borderId="6" xfId="1" applyFont="1" applyFill="1" applyBorder="1" applyAlignment="1" applyProtection="1">
      <alignment horizontal="right" vertical="center"/>
      <protection locked="0"/>
    </xf>
    <xf numFmtId="180" fontId="39" fillId="5" borderId="2" xfId="0" applyNumberFormat="1" applyFont="1" applyFill="1" applyBorder="1" applyAlignment="1" applyProtection="1">
      <alignment horizontal="center" vertical="center" wrapText="1"/>
    </xf>
    <xf numFmtId="180" fontId="40" fillId="0" borderId="51" xfId="0" applyNumberFormat="1" applyFont="1" applyFill="1" applyBorder="1" applyAlignment="1" applyProtection="1">
      <alignment horizontal="center" vertical="center"/>
    </xf>
    <xf numFmtId="180" fontId="39" fillId="5" borderId="9" xfId="0" applyNumberFormat="1" applyFont="1" applyFill="1" applyBorder="1" applyAlignment="1" applyProtection="1">
      <alignment horizontal="center" vertical="center" wrapText="1"/>
    </xf>
    <xf numFmtId="180" fontId="39" fillId="5" borderId="15" xfId="0" applyNumberFormat="1" applyFont="1" applyFill="1" applyBorder="1" applyAlignment="1" applyProtection="1">
      <alignment horizontal="center" vertical="center" wrapText="1"/>
    </xf>
    <xf numFmtId="180" fontId="39" fillId="5" borderId="13" xfId="0" applyNumberFormat="1" applyFont="1" applyFill="1" applyBorder="1" applyAlignment="1" applyProtection="1">
      <alignment horizontal="center" vertical="center" wrapText="1"/>
    </xf>
    <xf numFmtId="180" fontId="39" fillId="5" borderId="4" xfId="0" applyNumberFormat="1" applyFont="1" applyFill="1" applyBorder="1" applyAlignment="1" applyProtection="1">
      <alignment horizontal="center" vertical="center" wrapText="1"/>
    </xf>
    <xf numFmtId="180" fontId="39" fillId="5" borderId="0" xfId="0" applyNumberFormat="1" applyFont="1" applyFill="1" applyBorder="1" applyAlignment="1" applyProtection="1">
      <alignment horizontal="center" vertical="center" wrapText="1"/>
    </xf>
    <xf numFmtId="180" fontId="39" fillId="5" borderId="14" xfId="0" applyNumberFormat="1" applyFont="1" applyFill="1" applyBorder="1" applyAlignment="1" applyProtection="1">
      <alignment horizontal="center" vertical="center" wrapText="1"/>
    </xf>
    <xf numFmtId="180" fontId="34" fillId="6" borderId="52" xfId="0" applyNumberFormat="1" applyFont="1" applyFill="1" applyBorder="1" applyAlignment="1" applyProtection="1">
      <alignment horizontal="center" vertical="center" shrinkToFit="1"/>
    </xf>
    <xf numFmtId="180" fontId="34" fillId="6" borderId="62" xfId="0" applyNumberFormat="1" applyFont="1" applyFill="1" applyBorder="1" applyAlignment="1" applyProtection="1">
      <alignment horizontal="center" vertical="center" shrinkToFit="1"/>
    </xf>
    <xf numFmtId="180" fontId="34" fillId="6" borderId="56" xfId="0" applyNumberFormat="1" applyFont="1" applyFill="1" applyBorder="1" applyAlignment="1" applyProtection="1">
      <alignment horizontal="center" vertical="center" shrinkToFit="1"/>
    </xf>
    <xf numFmtId="180" fontId="34" fillId="5" borderId="57" xfId="0" applyNumberFormat="1" applyFont="1" applyFill="1" applyBorder="1" applyAlignment="1" applyProtection="1">
      <alignment horizontal="center" vertical="center"/>
    </xf>
    <xf numFmtId="180" fontId="34" fillId="5" borderId="62" xfId="0" applyNumberFormat="1" applyFont="1" applyFill="1" applyBorder="1" applyAlignment="1" applyProtection="1">
      <alignment horizontal="center" vertical="center"/>
    </xf>
    <xf numFmtId="38" fontId="34" fillId="3" borderId="52" xfId="1" applyFont="1" applyFill="1" applyBorder="1" applyAlignment="1" applyProtection="1">
      <alignment horizontal="right" vertical="center"/>
      <protection locked="0"/>
    </xf>
    <xf numFmtId="180" fontId="34" fillId="3" borderId="10" xfId="0" applyNumberFormat="1" applyFont="1" applyFill="1" applyBorder="1" applyAlignment="1" applyProtection="1">
      <alignment horizontal="center" vertical="center"/>
      <protection locked="0"/>
    </xf>
    <xf numFmtId="180" fontId="34" fillId="3" borderId="11" xfId="0" applyNumberFormat="1" applyFont="1" applyFill="1" applyBorder="1" applyAlignment="1" applyProtection="1">
      <alignment horizontal="center" vertical="center"/>
      <protection locked="0"/>
    </xf>
    <xf numFmtId="180" fontId="34" fillId="0" borderId="65" xfId="0" applyNumberFormat="1" applyFont="1" applyBorder="1" applyAlignment="1" applyProtection="1">
      <alignment horizontal="center" vertical="center"/>
    </xf>
    <xf numFmtId="180" fontId="34" fillId="0" borderId="0" xfId="0" applyNumberFormat="1" applyFont="1" applyBorder="1" applyAlignment="1" applyProtection="1">
      <alignment horizontal="center" vertical="center" wrapText="1"/>
    </xf>
    <xf numFmtId="180" fontId="39" fillId="0" borderId="0" xfId="0" applyNumberFormat="1" applyFont="1" applyFill="1" applyBorder="1" applyAlignment="1" applyProtection="1">
      <alignment horizontal="left" vertical="center"/>
    </xf>
    <xf numFmtId="180" fontId="56" fillId="0" borderId="0" xfId="0" applyNumberFormat="1" applyFont="1" applyFill="1" applyBorder="1" applyAlignment="1" applyProtection="1">
      <alignment horizontal="center" vertical="center"/>
    </xf>
    <xf numFmtId="180" fontId="55" fillId="5" borderId="33" xfId="0" applyNumberFormat="1" applyFont="1" applyFill="1" applyBorder="1" applyAlignment="1" applyProtection="1">
      <alignment horizontal="center" vertical="center"/>
    </xf>
    <xf numFmtId="180" fontId="55" fillId="5" borderId="69" xfId="0" applyNumberFormat="1" applyFont="1" applyFill="1" applyBorder="1" applyAlignment="1" applyProtection="1">
      <alignment horizontal="center" vertical="center"/>
    </xf>
    <xf numFmtId="180" fontId="55" fillId="5" borderId="34" xfId="0" applyNumberFormat="1" applyFont="1" applyFill="1" applyBorder="1" applyAlignment="1" applyProtection="1">
      <alignment horizontal="center" vertical="center"/>
    </xf>
    <xf numFmtId="180" fontId="47" fillId="0" borderId="0" xfId="0" applyNumberFormat="1" applyFont="1" applyFill="1" applyBorder="1" applyAlignment="1" applyProtection="1">
      <alignment horizontal="left" vertical="center" wrapText="1"/>
    </xf>
    <xf numFmtId="180" fontId="34" fillId="5" borderId="29" xfId="0" applyNumberFormat="1" applyFont="1" applyFill="1" applyBorder="1" applyAlignment="1" applyProtection="1">
      <alignment horizontal="center" vertical="center"/>
    </xf>
    <xf numFmtId="180" fontId="34" fillId="5" borderId="30" xfId="0" applyNumberFormat="1" applyFont="1" applyFill="1" applyBorder="1" applyAlignment="1" applyProtection="1">
      <alignment horizontal="center" vertical="center"/>
    </xf>
    <xf numFmtId="180" fontId="34" fillId="5" borderId="31" xfId="0" applyNumberFormat="1" applyFont="1" applyFill="1" applyBorder="1" applyAlignment="1" applyProtection="1">
      <alignment horizontal="center" vertical="center"/>
    </xf>
    <xf numFmtId="180" fontId="39" fillId="5" borderId="68" xfId="0" applyNumberFormat="1" applyFont="1" applyFill="1" applyBorder="1" applyAlignment="1" applyProtection="1">
      <alignment horizontal="center" vertical="center" wrapText="1"/>
    </xf>
    <xf numFmtId="180" fontId="39" fillId="5" borderId="70" xfId="0" applyNumberFormat="1" applyFont="1" applyFill="1" applyBorder="1" applyAlignment="1" applyProtection="1">
      <alignment horizontal="center" vertical="center"/>
    </xf>
    <xf numFmtId="180" fontId="39" fillId="5" borderId="4" xfId="0" applyNumberFormat="1" applyFont="1" applyFill="1" applyBorder="1" applyAlignment="1" applyProtection="1">
      <alignment horizontal="center" vertical="center"/>
    </xf>
    <xf numFmtId="180" fontId="39" fillId="5" borderId="0" xfId="0" applyNumberFormat="1" applyFont="1" applyFill="1" applyBorder="1" applyAlignment="1" applyProtection="1">
      <alignment horizontal="center" vertical="center"/>
    </xf>
    <xf numFmtId="180" fontId="39" fillId="5" borderId="61" xfId="0" applyNumberFormat="1" applyFont="1" applyFill="1" applyBorder="1" applyAlignment="1" applyProtection="1">
      <alignment horizontal="center" vertical="center" wrapText="1"/>
    </xf>
    <xf numFmtId="180" fontId="34" fillId="0" borderId="2" xfId="0" applyNumberFormat="1" applyFont="1" applyBorder="1" applyAlignment="1" applyProtection="1">
      <alignment horizontal="center" vertical="center"/>
    </xf>
    <xf numFmtId="180" fontId="34" fillId="5" borderId="123" xfId="0" applyNumberFormat="1" applyFont="1" applyFill="1" applyBorder="1" applyAlignment="1" applyProtection="1">
      <alignment horizontal="center" vertical="center"/>
    </xf>
    <xf numFmtId="180" fontId="34" fillId="5" borderId="11" xfId="0" applyNumberFormat="1" applyFont="1" applyFill="1" applyBorder="1" applyAlignment="1" applyProtection="1">
      <alignment horizontal="center" vertical="center"/>
    </xf>
    <xf numFmtId="180" fontId="39" fillId="5" borderId="43" xfId="0" applyNumberFormat="1" applyFont="1" applyFill="1" applyBorder="1" applyAlignment="1" applyProtection="1">
      <alignment horizontal="center" vertical="center"/>
    </xf>
    <xf numFmtId="180" fontId="39" fillId="5" borderId="43" xfId="0" applyNumberFormat="1" applyFont="1" applyFill="1" applyBorder="1" applyAlignment="1" applyProtection="1">
      <alignment horizontal="center" vertical="center" wrapText="1"/>
    </xf>
    <xf numFmtId="186" fontId="34" fillId="0" borderId="0" xfId="0" applyNumberFormat="1" applyFont="1" applyFill="1" applyAlignment="1" applyProtection="1">
      <alignment horizontal="center" vertical="center" shrinkToFit="1"/>
    </xf>
    <xf numFmtId="0" fontId="34" fillId="0" borderId="0" xfId="0" applyFont="1" applyFill="1" applyAlignment="1" applyProtection="1">
      <alignment horizontal="center" vertical="center" shrinkToFit="1"/>
    </xf>
    <xf numFmtId="38" fontId="34" fillId="3" borderId="10" xfId="1" applyFont="1" applyFill="1" applyBorder="1" applyAlignment="1" applyProtection="1">
      <alignment horizontal="right" vertical="center"/>
      <protection locked="0"/>
    </xf>
    <xf numFmtId="186" fontId="34" fillId="3" borderId="69" xfId="0" applyNumberFormat="1" applyFont="1" applyFill="1" applyBorder="1" applyAlignment="1" applyProtection="1">
      <alignment horizontal="right" vertical="center"/>
      <protection locked="0"/>
    </xf>
    <xf numFmtId="186" fontId="34" fillId="3" borderId="60" xfId="0" applyNumberFormat="1" applyFont="1" applyFill="1" applyBorder="1" applyAlignment="1" applyProtection="1">
      <alignment horizontal="right" vertical="center"/>
      <protection locked="0"/>
    </xf>
    <xf numFmtId="186" fontId="34" fillId="3" borderId="61" xfId="0" applyNumberFormat="1" applyFont="1" applyFill="1" applyBorder="1" applyAlignment="1" applyProtection="1">
      <alignment horizontal="right" vertical="center"/>
      <protection locked="0"/>
    </xf>
    <xf numFmtId="186" fontId="34" fillId="0" borderId="164" xfId="0" applyNumberFormat="1" applyFont="1" applyFill="1" applyBorder="1" applyAlignment="1" applyProtection="1">
      <alignment horizontal="right" vertical="center"/>
    </xf>
    <xf numFmtId="186" fontId="34" fillId="0" borderId="162" xfId="0" applyNumberFormat="1" applyFont="1" applyFill="1" applyBorder="1" applyAlignment="1" applyProtection="1">
      <alignment horizontal="right" vertical="center"/>
    </xf>
    <xf numFmtId="186" fontId="34" fillId="0" borderId="165" xfId="0" applyNumberFormat="1" applyFont="1" applyFill="1" applyBorder="1" applyAlignment="1" applyProtection="1">
      <alignment horizontal="right" vertical="center"/>
    </xf>
    <xf numFmtId="186" fontId="34" fillId="0" borderId="129" xfId="0" applyNumberFormat="1" applyFont="1" applyFill="1" applyBorder="1" applyAlignment="1" applyProtection="1">
      <alignment horizontal="right" vertical="center"/>
    </xf>
    <xf numFmtId="186" fontId="34" fillId="0" borderId="65" xfId="0" applyNumberFormat="1" applyFont="1" applyFill="1" applyBorder="1" applyAlignment="1" applyProtection="1">
      <alignment horizontal="right" vertical="center"/>
    </xf>
    <xf numFmtId="186" fontId="34" fillId="0" borderId="66" xfId="0" applyNumberFormat="1" applyFont="1" applyFill="1" applyBorder="1" applyAlignment="1" applyProtection="1">
      <alignment horizontal="right" vertical="center"/>
    </xf>
    <xf numFmtId="180" fontId="34" fillId="0" borderId="52" xfId="0" applyNumberFormat="1" applyFont="1" applyBorder="1" applyAlignment="1" applyProtection="1">
      <alignment horizontal="center" vertical="center" shrinkToFit="1"/>
    </xf>
    <xf numFmtId="180" fontId="34" fillId="0" borderId="62" xfId="0" applyNumberFormat="1" applyFont="1" applyBorder="1" applyAlignment="1" applyProtection="1">
      <alignment horizontal="center" vertical="center" shrinkToFit="1"/>
    </xf>
    <xf numFmtId="180" fontId="34" fillId="0" borderId="56" xfId="0" applyNumberFormat="1" applyFont="1" applyBorder="1" applyAlignment="1" applyProtection="1">
      <alignment horizontal="center" vertical="center" shrinkToFit="1"/>
    </xf>
    <xf numFmtId="180" fontId="34" fillId="3" borderId="30" xfId="0" applyNumberFormat="1" applyFont="1" applyFill="1" applyBorder="1" applyAlignment="1" applyProtection="1">
      <alignment horizontal="center" vertical="center" shrinkToFit="1"/>
      <protection locked="0"/>
    </xf>
    <xf numFmtId="0" fontId="11" fillId="0" borderId="0" xfId="10" applyFont="1" applyAlignment="1" applyProtection="1">
      <alignment horizontal="center" vertical="center"/>
    </xf>
    <xf numFmtId="0" fontId="9" fillId="0" borderId="1" xfId="10" applyFont="1" applyBorder="1" applyAlignment="1" applyProtection="1">
      <alignment horizontal="center" vertical="center" wrapText="1"/>
    </xf>
    <xf numFmtId="0" fontId="9" fillId="0" borderId="6" xfId="10" applyFont="1" applyFill="1" applyBorder="1" applyAlignment="1" applyProtection="1">
      <alignment horizontal="center" vertical="center" wrapText="1"/>
    </xf>
    <xf numFmtId="0" fontId="9" fillId="0" borderId="12" xfId="10" applyFont="1" applyFill="1" applyBorder="1" applyAlignment="1" applyProtection="1">
      <alignment horizontal="center" vertical="center" wrapText="1"/>
    </xf>
    <xf numFmtId="0" fontId="9" fillId="0" borderId="7" xfId="10" applyFont="1" applyFill="1" applyBorder="1" applyAlignment="1" applyProtection="1">
      <alignment horizontal="center" vertical="center" wrapText="1"/>
    </xf>
    <xf numFmtId="0" fontId="27" fillId="0" borderId="1" xfId="10" applyFont="1" applyBorder="1" applyAlignment="1" applyProtection="1">
      <alignment horizontal="center" vertical="center" wrapText="1"/>
    </xf>
    <xf numFmtId="0" fontId="71" fillId="0" borderId="1" xfId="10" applyFont="1" applyBorder="1" applyAlignment="1" applyProtection="1">
      <alignment horizontal="center" vertical="center" wrapText="1"/>
    </xf>
    <xf numFmtId="0" fontId="9" fillId="0" borderId="6" xfId="10" applyFont="1" applyBorder="1" applyAlignment="1" applyProtection="1">
      <alignment horizontal="center" vertical="center" wrapText="1"/>
    </xf>
    <xf numFmtId="0" fontId="9" fillId="0" borderId="12" xfId="10" applyFont="1" applyBorder="1" applyAlignment="1" applyProtection="1">
      <alignment horizontal="center" vertical="center" wrapText="1"/>
    </xf>
    <xf numFmtId="0" fontId="9" fillId="0" borderId="7" xfId="10" applyFont="1" applyBorder="1" applyAlignment="1" applyProtection="1">
      <alignment horizontal="center" vertical="center" wrapText="1"/>
    </xf>
    <xf numFmtId="58" fontId="9" fillId="0" borderId="12" xfId="10" applyNumberFormat="1" applyFont="1" applyFill="1" applyBorder="1" applyAlignment="1" applyProtection="1">
      <alignment horizontal="right" vertical="center" wrapText="1"/>
    </xf>
    <xf numFmtId="0" fontId="9" fillId="0" borderId="6" xfId="10" applyFont="1" applyBorder="1" applyAlignment="1" applyProtection="1">
      <alignment vertical="center" wrapText="1"/>
    </xf>
    <xf numFmtId="0" fontId="9" fillId="0" borderId="12" xfId="10" applyFont="1" applyBorder="1" applyAlignment="1" applyProtection="1">
      <alignment vertical="center" wrapText="1"/>
    </xf>
    <xf numFmtId="0" fontId="9" fillId="0" borderId="7" xfId="10" applyFont="1" applyBorder="1" applyAlignment="1" applyProtection="1">
      <alignment vertical="center" wrapText="1"/>
    </xf>
    <xf numFmtId="0" fontId="9" fillId="0" borderId="0" xfId="10" applyFont="1" applyBorder="1" applyAlignment="1" applyProtection="1">
      <alignment vertical="center" wrapText="1"/>
    </xf>
    <xf numFmtId="0" fontId="9" fillId="0" borderId="4" xfId="10" applyFont="1" applyBorder="1" applyAlignment="1" applyProtection="1">
      <alignment horizontal="right" vertical="top" wrapText="1"/>
    </xf>
    <xf numFmtId="0" fontId="9" fillId="0" borderId="5" xfId="10" applyFont="1" applyBorder="1" applyAlignment="1" applyProtection="1">
      <alignment horizontal="right" vertical="top" wrapText="1"/>
    </xf>
    <xf numFmtId="0" fontId="9" fillId="0" borderId="6" xfId="10" applyFont="1" applyFill="1" applyBorder="1" applyAlignment="1" applyProtection="1">
      <alignment vertical="center" wrapText="1"/>
    </xf>
    <xf numFmtId="0" fontId="9" fillId="0" borderId="12" xfId="10" applyFont="1" applyFill="1" applyBorder="1" applyAlignment="1" applyProtection="1">
      <alignment vertical="center" wrapText="1"/>
    </xf>
    <xf numFmtId="0" fontId="9" fillId="0" borderId="7" xfId="10" applyFont="1" applyFill="1" applyBorder="1" applyAlignment="1" applyProtection="1">
      <alignment vertical="center" wrapText="1"/>
    </xf>
    <xf numFmtId="0" fontId="9" fillId="0" borderId="1" xfId="10" applyFont="1" applyFill="1" applyBorder="1" applyAlignment="1" applyProtection="1">
      <alignment vertical="center" wrapText="1"/>
    </xf>
    <xf numFmtId="0" fontId="9" fillId="0" borderId="15" xfId="10" applyFont="1" applyBorder="1" applyAlignment="1" applyProtection="1">
      <alignment vertical="center" wrapText="1"/>
    </xf>
    <xf numFmtId="0" fontId="9" fillId="0" borderId="13" xfId="10" applyFont="1" applyBorder="1" applyAlignment="1" applyProtection="1">
      <alignment vertical="center" wrapText="1"/>
    </xf>
    <xf numFmtId="0" fontId="9" fillId="3" borderId="11" xfId="10" applyFont="1" applyFill="1" applyBorder="1" applyAlignment="1" applyProtection="1">
      <alignment vertical="center" shrinkToFit="1"/>
      <protection locked="0"/>
    </xf>
    <xf numFmtId="0" fontId="30" fillId="0" borderId="4" xfId="10" applyFont="1" applyFill="1" applyBorder="1" applyAlignment="1" applyProtection="1">
      <alignment horizontal="right" vertical="center" wrapText="1"/>
    </xf>
    <xf numFmtId="0" fontId="9" fillId="0" borderId="0" xfId="10" applyFont="1" applyFill="1" applyBorder="1" applyAlignment="1" applyProtection="1">
      <alignment horizontal="right" vertical="center" wrapText="1"/>
    </xf>
    <xf numFmtId="0" fontId="30" fillId="0" borderId="10" xfId="10" applyFont="1" applyFill="1" applyBorder="1" applyAlignment="1" applyProtection="1">
      <alignment horizontal="right" vertical="center" wrapText="1"/>
    </xf>
    <xf numFmtId="0" fontId="9" fillId="0" borderId="11" xfId="10" applyFont="1" applyFill="1" applyBorder="1" applyAlignment="1" applyProtection="1">
      <alignment horizontal="right" vertical="center" wrapText="1"/>
    </xf>
    <xf numFmtId="183" fontId="9" fillId="3" borderId="4" xfId="10" applyNumberFormat="1" applyFont="1" applyFill="1" applyBorder="1" applyAlignment="1" applyProtection="1">
      <alignment vertical="center" wrapText="1"/>
      <protection locked="0"/>
    </xf>
    <xf numFmtId="183" fontId="9" fillId="3" borderId="5" xfId="10" applyNumberFormat="1" applyFont="1" applyFill="1" applyBorder="1" applyAlignment="1" applyProtection="1">
      <alignment vertical="center" wrapText="1"/>
      <protection locked="0"/>
    </xf>
    <xf numFmtId="38" fontId="9" fillId="0" borderId="0" xfId="10" applyNumberFormat="1" applyFont="1" applyFill="1" applyBorder="1" applyAlignment="1" applyProtection="1">
      <alignment vertical="center" wrapText="1"/>
    </xf>
    <xf numFmtId="0" fontId="9" fillId="0" borderId="0" xfId="10" applyFont="1" applyFill="1" applyBorder="1" applyAlignment="1" applyProtection="1">
      <alignment vertical="center" wrapText="1"/>
    </xf>
    <xf numFmtId="0" fontId="9" fillId="0" borderId="8" xfId="10" applyFont="1" applyBorder="1" applyAlignment="1" applyProtection="1">
      <alignment horizontal="center" vertical="center" textRotation="255" wrapText="1"/>
    </xf>
    <xf numFmtId="183" fontId="9" fillId="0" borderId="1" xfId="10" applyNumberFormat="1" applyFont="1" applyBorder="1" applyAlignment="1" applyProtection="1">
      <alignment vertical="center" wrapText="1"/>
    </xf>
    <xf numFmtId="0" fontId="9" fillId="0" borderId="9" xfId="10" applyFont="1" applyBorder="1" applyAlignment="1" applyProtection="1">
      <alignment vertical="center" wrapText="1"/>
    </xf>
    <xf numFmtId="0" fontId="9" fillId="0" borderId="9" xfId="10" applyFont="1" applyBorder="1" applyAlignment="1" applyProtection="1">
      <alignment horizontal="right" vertical="top" wrapText="1"/>
    </xf>
    <xf numFmtId="0" fontId="9" fillId="0" borderId="13" xfId="10" applyFont="1" applyBorder="1" applyAlignment="1" applyProtection="1">
      <alignment horizontal="right" vertical="top" wrapText="1"/>
    </xf>
    <xf numFmtId="0" fontId="9" fillId="0" borderId="4" xfId="10" applyFont="1" applyBorder="1" applyAlignment="1" applyProtection="1">
      <alignment horizontal="center" vertical="center" textRotation="255" wrapText="1"/>
    </xf>
    <xf numFmtId="180" fontId="77" fillId="3" borderId="4" xfId="4" applyNumberFormat="1" applyFont="1" applyFill="1" applyBorder="1" applyAlignment="1" applyProtection="1">
      <alignment horizontal="left" vertical="center" wrapText="1"/>
      <protection locked="0"/>
    </xf>
    <xf numFmtId="180" fontId="77" fillId="3" borderId="0" xfId="4" applyNumberFormat="1" applyFont="1" applyFill="1" applyBorder="1" applyAlignment="1" applyProtection="1">
      <alignment horizontal="left" vertical="center" wrapText="1"/>
      <protection locked="0"/>
    </xf>
    <xf numFmtId="180" fontId="77" fillId="3" borderId="5" xfId="4" applyNumberFormat="1" applyFont="1" applyFill="1" applyBorder="1" applyAlignment="1" applyProtection="1">
      <alignment horizontal="left" vertical="center" wrapText="1"/>
      <protection locked="0"/>
    </xf>
    <xf numFmtId="180" fontId="9" fillId="3" borderId="0" xfId="10" applyNumberFormat="1" applyFont="1" applyFill="1" applyBorder="1" applyAlignment="1" applyProtection="1">
      <alignment vertical="center" wrapText="1"/>
      <protection locked="0"/>
    </xf>
    <xf numFmtId="180" fontId="9" fillId="3" borderId="5" xfId="10" applyNumberFormat="1" applyFont="1" applyFill="1" applyBorder="1" applyAlignment="1" applyProtection="1">
      <alignment vertical="center" wrapText="1"/>
      <protection locked="0"/>
    </xf>
    <xf numFmtId="180" fontId="22" fillId="3" borderId="4" xfId="4" applyNumberFormat="1" applyFont="1" applyFill="1" applyBorder="1" applyAlignment="1" applyProtection="1">
      <alignment horizontal="center" vertical="center" wrapText="1"/>
      <protection locked="0"/>
    </xf>
    <xf numFmtId="180" fontId="22" fillId="3" borderId="0" xfId="4" applyNumberFormat="1" applyFont="1" applyFill="1" applyBorder="1" applyAlignment="1" applyProtection="1">
      <alignment horizontal="center" vertical="center" wrapText="1"/>
      <protection locked="0"/>
    </xf>
    <xf numFmtId="180" fontId="22" fillId="3" borderId="5" xfId="4" applyNumberFormat="1" applyFont="1" applyFill="1" applyBorder="1" applyAlignment="1" applyProtection="1">
      <alignment horizontal="center" vertical="center" wrapText="1"/>
      <protection locked="0"/>
    </xf>
    <xf numFmtId="186" fontId="9" fillId="3" borderId="0" xfId="10" applyNumberFormat="1" applyFont="1" applyFill="1" applyBorder="1" applyAlignment="1" applyProtection="1">
      <alignment vertical="center" wrapText="1"/>
      <protection locked="0"/>
    </xf>
    <xf numFmtId="186" fontId="9" fillId="3" borderId="5" xfId="10" applyNumberFormat="1" applyFont="1" applyFill="1" applyBorder="1" applyAlignment="1" applyProtection="1">
      <alignment vertical="center" wrapText="1"/>
      <protection locked="0"/>
    </xf>
    <xf numFmtId="0" fontId="27" fillId="0" borderId="4" xfId="10" applyFont="1" applyBorder="1" applyAlignment="1" applyProtection="1">
      <alignment vertical="center" wrapText="1"/>
    </xf>
    <xf numFmtId="0" fontId="27" fillId="0" borderId="0" xfId="10" applyFont="1" applyBorder="1" applyAlignment="1" applyProtection="1">
      <alignment vertical="center" wrapText="1"/>
    </xf>
    <xf numFmtId="0" fontId="27" fillId="0" borderId="5" xfId="10" applyFont="1" applyBorder="1" applyAlignment="1" applyProtection="1">
      <alignment vertical="center" wrapText="1"/>
    </xf>
    <xf numFmtId="176" fontId="27" fillId="0" borderId="4" xfId="10" applyNumberFormat="1" applyFont="1" applyBorder="1" applyAlignment="1" applyProtection="1">
      <alignment horizontal="right" vertical="center" wrapText="1"/>
    </xf>
    <xf numFmtId="176" fontId="27" fillId="0" borderId="0" xfId="10" applyNumberFormat="1" applyFont="1" applyBorder="1" applyAlignment="1" applyProtection="1">
      <alignment horizontal="right" vertical="center" wrapText="1"/>
    </xf>
    <xf numFmtId="176" fontId="27" fillId="0" borderId="5" xfId="10" applyNumberFormat="1" applyFont="1" applyBorder="1" applyAlignment="1" applyProtection="1">
      <alignment horizontal="right" vertical="center" wrapText="1"/>
    </xf>
    <xf numFmtId="0" fontId="27" fillId="0" borderId="4" xfId="10" applyFont="1" applyBorder="1" applyAlignment="1" applyProtection="1">
      <alignment horizontal="center" vertical="center" wrapText="1"/>
    </xf>
    <xf numFmtId="0" fontId="27" fillId="0" borderId="5" xfId="10" applyFont="1" applyBorder="1" applyAlignment="1" applyProtection="1">
      <alignment horizontal="center" vertical="center" wrapText="1"/>
    </xf>
    <xf numFmtId="186" fontId="9" fillId="0" borderId="7" xfId="10" applyNumberFormat="1" applyFont="1" applyBorder="1" applyAlignment="1" applyProtection="1">
      <alignment vertical="center" wrapText="1"/>
    </xf>
    <xf numFmtId="186" fontId="9" fillId="0" borderId="1" xfId="10" applyNumberFormat="1" applyFont="1" applyBorder="1" applyAlignment="1" applyProtection="1">
      <alignment vertical="center" wrapText="1"/>
    </xf>
    <xf numFmtId="186" fontId="27" fillId="0" borderId="6" xfId="10" applyNumberFormat="1" applyFont="1" applyBorder="1" applyAlignment="1" applyProtection="1">
      <alignment vertical="center" wrapText="1"/>
    </xf>
    <xf numFmtId="186" fontId="27" fillId="0" borderId="7" xfId="10" applyNumberFormat="1" applyFont="1" applyBorder="1" applyAlignment="1" applyProtection="1">
      <alignment vertical="center" wrapText="1"/>
    </xf>
    <xf numFmtId="0" fontId="27" fillId="0" borderId="1" xfId="10" applyFont="1" applyBorder="1" applyAlignment="1" applyProtection="1">
      <alignment horizontal="left" vertical="center" wrapText="1"/>
    </xf>
    <xf numFmtId="0" fontId="32" fillId="3" borderId="9" xfId="10" applyFont="1" applyFill="1" applyBorder="1" applyAlignment="1" applyProtection="1">
      <alignment vertical="center" wrapText="1"/>
      <protection locked="0"/>
    </xf>
    <xf numFmtId="0" fontId="32" fillId="3" borderId="15" xfId="10" applyFont="1" applyFill="1" applyBorder="1" applyAlignment="1" applyProtection="1">
      <alignment vertical="center" wrapText="1"/>
      <protection locked="0"/>
    </xf>
    <xf numFmtId="0" fontId="32" fillId="3" borderId="13" xfId="10" applyFont="1" applyFill="1" applyBorder="1" applyAlignment="1" applyProtection="1">
      <alignment vertical="center" wrapText="1"/>
      <protection locked="0"/>
    </xf>
    <xf numFmtId="0" fontId="32" fillId="3" borderId="4" xfId="10" applyFont="1" applyFill="1" applyBorder="1" applyAlignment="1" applyProtection="1">
      <alignment vertical="center" wrapText="1"/>
      <protection locked="0"/>
    </xf>
    <xf numFmtId="0" fontId="32" fillId="3" borderId="0" xfId="10" applyFont="1" applyFill="1" applyBorder="1" applyAlignment="1" applyProtection="1">
      <alignment vertical="center" wrapText="1"/>
      <protection locked="0"/>
    </xf>
    <xf numFmtId="0" fontId="32" fillId="3" borderId="5" xfId="10" applyFont="1" applyFill="1" applyBorder="1" applyAlignment="1" applyProtection="1">
      <alignment vertical="center" wrapText="1"/>
      <protection locked="0"/>
    </xf>
    <xf numFmtId="0" fontId="32" fillId="3" borderId="10" xfId="10" applyFont="1" applyFill="1" applyBorder="1" applyAlignment="1" applyProtection="1">
      <alignment vertical="center" wrapText="1"/>
      <protection locked="0"/>
    </xf>
    <xf numFmtId="0" fontId="32" fillId="3" borderId="11" xfId="10" applyFont="1" applyFill="1" applyBorder="1" applyAlignment="1" applyProtection="1">
      <alignment vertical="center" wrapText="1"/>
      <protection locked="0"/>
    </xf>
    <xf numFmtId="0" fontId="32" fillId="3" borderId="14" xfId="10" applyFont="1" applyFill="1" applyBorder="1" applyAlignment="1" applyProtection="1">
      <alignment vertical="center" wrapText="1"/>
      <protection locked="0"/>
    </xf>
    <xf numFmtId="0" fontId="32" fillId="0" borderId="0" xfId="10" applyFont="1" applyAlignment="1" applyProtection="1">
      <alignment vertical="center" wrapText="1"/>
    </xf>
    <xf numFmtId="0" fontId="32" fillId="0" borderId="0" xfId="10" applyFont="1" applyAlignment="1" applyProtection="1">
      <alignment horizontal="center" vertical="center" wrapText="1"/>
    </xf>
    <xf numFmtId="176" fontId="27" fillId="0" borderId="4" xfId="10" applyNumberFormat="1" applyFont="1" applyFill="1" applyBorder="1" applyAlignment="1" applyProtection="1">
      <alignment horizontal="right" vertical="center" wrapText="1"/>
    </xf>
    <xf numFmtId="176" fontId="27" fillId="0" borderId="0" xfId="10" applyNumberFormat="1" applyFont="1" applyFill="1" applyBorder="1" applyAlignment="1" applyProtection="1">
      <alignment horizontal="right" vertical="center" wrapText="1"/>
    </xf>
    <xf numFmtId="176" fontId="27" fillId="0" borderId="5" xfId="10" applyNumberFormat="1" applyFont="1" applyFill="1" applyBorder="1" applyAlignment="1" applyProtection="1">
      <alignment horizontal="right" vertical="center" wrapText="1"/>
    </xf>
    <xf numFmtId="0" fontId="27" fillId="3" borderId="4" xfId="10" applyFont="1" applyFill="1" applyBorder="1" applyAlignment="1" applyProtection="1">
      <alignment horizontal="center" vertical="center" wrapText="1"/>
      <protection locked="0"/>
    </xf>
    <xf numFmtId="0" fontId="27" fillId="3" borderId="5" xfId="10" applyFont="1" applyFill="1" applyBorder="1" applyAlignment="1" applyProtection="1">
      <alignment horizontal="center" vertical="center" wrapText="1"/>
      <protection locked="0"/>
    </xf>
    <xf numFmtId="176" fontId="27" fillId="0" borderId="6" xfId="10" applyNumberFormat="1" applyFont="1" applyBorder="1" applyAlignment="1" applyProtection="1">
      <alignment vertical="center" wrapText="1"/>
    </xf>
    <xf numFmtId="176" fontId="27" fillId="0" borderId="12" xfId="10" applyNumberFormat="1" applyFont="1" applyBorder="1" applyAlignment="1" applyProtection="1">
      <alignment vertical="center" wrapText="1"/>
    </xf>
    <xf numFmtId="176" fontId="27" fillId="0" borderId="7" xfId="10" applyNumberFormat="1" applyFont="1" applyBorder="1" applyAlignment="1" applyProtection="1">
      <alignment vertical="center" wrapText="1"/>
    </xf>
    <xf numFmtId="0" fontId="76" fillId="0" borderId="6" xfId="10" applyFont="1" applyBorder="1" applyAlignment="1" applyProtection="1">
      <alignment horizontal="center" vertical="center" shrinkToFit="1"/>
    </xf>
    <xf numFmtId="0" fontId="76" fillId="0" borderId="7" xfId="10" applyFont="1" applyBorder="1" applyAlignment="1" applyProtection="1">
      <alignment horizontal="center" vertical="center" shrinkToFit="1"/>
    </xf>
    <xf numFmtId="0" fontId="31" fillId="0" borderId="6" xfId="10" applyFont="1" applyBorder="1" applyAlignment="1" applyProtection="1">
      <alignment horizontal="left" vertical="center" wrapText="1"/>
    </xf>
    <xf numFmtId="0" fontId="31" fillId="0" borderId="12" xfId="10" applyFont="1" applyBorder="1" applyAlignment="1" applyProtection="1">
      <alignment horizontal="left" vertical="center" wrapText="1"/>
    </xf>
    <xf numFmtId="0" fontId="27" fillId="3" borderId="12" xfId="10" applyFont="1" applyFill="1" applyBorder="1" applyAlignment="1" applyProtection="1">
      <alignment horizontal="center" vertical="center" wrapText="1"/>
      <protection locked="0"/>
    </xf>
    <xf numFmtId="0" fontId="27" fillId="3" borderId="7" xfId="10" applyFont="1" applyFill="1" applyBorder="1" applyAlignment="1" applyProtection="1">
      <alignment horizontal="center" vertical="center" wrapText="1"/>
      <protection locked="0"/>
    </xf>
    <xf numFmtId="0" fontId="30" fillId="0" borderId="1" xfId="10" applyFont="1" applyBorder="1" applyAlignment="1" applyProtection="1">
      <alignment vertical="center" wrapText="1"/>
    </xf>
    <xf numFmtId="0" fontId="27" fillId="0" borderId="1" xfId="10" applyFont="1" applyBorder="1" applyAlignment="1" applyProtection="1">
      <alignment vertical="center" wrapText="1"/>
    </xf>
    <xf numFmtId="0" fontId="27" fillId="0" borderId="4" xfId="10" applyFont="1" applyFill="1" applyBorder="1" applyAlignment="1" applyProtection="1">
      <alignment horizontal="center" vertical="center" wrapText="1"/>
    </xf>
    <xf numFmtId="0" fontId="27" fillId="0" borderId="5" xfId="10" applyFont="1" applyFill="1" applyBorder="1" applyAlignment="1" applyProtection="1">
      <alignment horizontal="center" vertical="center" wrapText="1"/>
    </xf>
    <xf numFmtId="0" fontId="27" fillId="0" borderId="9" xfId="10" applyFont="1" applyBorder="1" applyAlignment="1" applyProtection="1">
      <alignment vertical="center" wrapText="1"/>
    </xf>
    <xf numFmtId="0" fontId="27" fillId="0" borderId="15" xfId="10" applyFont="1" applyBorder="1" applyAlignment="1" applyProtection="1">
      <alignment vertical="center" wrapText="1"/>
    </xf>
    <xf numFmtId="0" fontId="27" fillId="0" borderId="13" xfId="10" applyFont="1" applyBorder="1" applyAlignment="1" applyProtection="1">
      <alignment vertical="center" wrapText="1"/>
    </xf>
    <xf numFmtId="0" fontId="27" fillId="0" borderId="9" xfId="10" applyFont="1" applyBorder="1" applyAlignment="1" applyProtection="1">
      <alignment horizontal="right" vertical="center" wrapText="1"/>
    </xf>
    <xf numFmtId="0" fontId="27" fillId="0" borderId="15" xfId="10" applyFont="1" applyBorder="1" applyAlignment="1" applyProtection="1">
      <alignment horizontal="right" vertical="center" wrapText="1"/>
    </xf>
    <xf numFmtId="0" fontId="27" fillId="0" borderId="13" xfId="10" applyFont="1" applyBorder="1" applyAlignment="1" applyProtection="1">
      <alignment horizontal="right" vertical="center" wrapText="1"/>
    </xf>
    <xf numFmtId="0" fontId="9" fillId="0" borderId="0" xfId="10" applyFont="1" applyFill="1" applyBorder="1" applyAlignment="1" applyProtection="1">
      <alignment vertical="center" shrinkToFit="1"/>
    </xf>
    <xf numFmtId="183" fontId="9" fillId="0" borderId="4" xfId="10" applyNumberFormat="1" applyFont="1" applyFill="1" applyBorder="1" applyAlignment="1" applyProtection="1">
      <alignment vertical="center" wrapText="1"/>
    </xf>
    <xf numFmtId="183" fontId="9" fillId="0" borderId="5" xfId="10" applyNumberFormat="1" applyFont="1" applyFill="1" applyBorder="1" applyAlignment="1" applyProtection="1">
      <alignment vertical="center" wrapText="1"/>
    </xf>
    <xf numFmtId="0" fontId="10" fillId="0" borderId="0" xfId="0" applyFont="1" applyAlignment="1" applyProtection="1">
      <alignment horizontal="center" vertical="center"/>
    </xf>
    <xf numFmtId="0" fontId="10" fillId="0" borderId="0" xfId="0" applyFont="1" applyAlignment="1" applyProtection="1">
      <alignment horizontal="center" vertical="top" wrapText="1"/>
    </xf>
    <xf numFmtId="0" fontId="10" fillId="0" borderId="0" xfId="0" applyFont="1" applyAlignment="1" applyProtection="1">
      <alignment horizontal="center" vertical="top"/>
    </xf>
    <xf numFmtId="3" fontId="10" fillId="0" borderId="0" xfId="0" applyNumberFormat="1" applyFont="1" applyAlignment="1" applyProtection="1">
      <alignment vertical="center"/>
    </xf>
    <xf numFmtId="0" fontId="13" fillId="0" borderId="0" xfId="0" applyFont="1" applyAlignment="1" applyProtection="1">
      <alignment vertical="center"/>
    </xf>
    <xf numFmtId="0" fontId="0" fillId="0" borderId="0" xfId="0" applyAlignment="1" applyProtection="1">
      <alignment vertical="center"/>
    </xf>
    <xf numFmtId="58" fontId="0" fillId="0" borderId="0" xfId="0" applyNumberFormat="1" applyFont="1" applyAlignment="1" applyProtection="1">
      <alignment horizontal="right" vertical="center"/>
    </xf>
    <xf numFmtId="0" fontId="0" fillId="0" borderId="0" xfId="0" applyFont="1" applyAlignment="1" applyProtection="1">
      <alignment vertical="center"/>
    </xf>
    <xf numFmtId="178" fontId="0" fillId="0" borderId="0" xfId="0" applyNumberFormat="1" applyFont="1" applyAlignment="1" applyProtection="1">
      <alignment horizontal="left" vertical="center"/>
    </xf>
    <xf numFmtId="0" fontId="15" fillId="0" borderId="0" xfId="0" applyFont="1" applyAlignment="1" applyProtection="1">
      <alignment horizontal="left" vertical="center"/>
    </xf>
    <xf numFmtId="177" fontId="0" fillId="0" borderId="0" xfId="0" applyNumberFormat="1" applyFont="1" applyAlignment="1" applyProtection="1">
      <alignment horizontal="left" vertical="center" wrapText="1"/>
    </xf>
    <xf numFmtId="0" fontId="0" fillId="0" borderId="0" xfId="0" applyFont="1" applyAlignment="1" applyProtection="1">
      <alignment vertical="center" wrapText="1"/>
    </xf>
    <xf numFmtId="0" fontId="10" fillId="0" borderId="0" xfId="0" applyFont="1" applyAlignment="1" applyProtection="1">
      <alignment horizontal="center" vertical="center" wrapText="1"/>
    </xf>
    <xf numFmtId="177" fontId="0" fillId="0" borderId="0" xfId="0" applyNumberFormat="1" applyFont="1" applyAlignment="1" applyProtection="1">
      <alignment horizontal="center" vertical="center" wrapText="1"/>
    </xf>
    <xf numFmtId="0" fontId="9" fillId="4" borderId="109" xfId="9" applyFont="1" applyFill="1" applyBorder="1" applyAlignment="1">
      <alignment horizontal="left" vertical="center" wrapText="1"/>
    </xf>
    <xf numFmtId="0" fontId="9" fillId="4" borderId="135" xfId="9" applyFont="1" applyFill="1" applyBorder="1" applyAlignment="1">
      <alignment horizontal="left" vertical="center" wrapText="1"/>
    </xf>
    <xf numFmtId="0" fontId="28" fillId="4" borderId="65" xfId="9" applyFont="1" applyFill="1" applyBorder="1" applyAlignment="1">
      <alignment horizontal="left" vertical="center" shrinkToFit="1"/>
    </xf>
    <xf numFmtId="0" fontId="27" fillId="0" borderId="96" xfId="9" applyFont="1" applyBorder="1" applyAlignment="1">
      <alignment horizontal="center" vertical="center" wrapText="1"/>
    </xf>
    <xf numFmtId="0" fontId="9" fillId="0" borderId="101" xfId="9" applyFont="1" applyBorder="1" applyAlignment="1">
      <alignment horizontal="center" vertical="center" wrapText="1"/>
    </xf>
    <xf numFmtId="0" fontId="9" fillId="0" borderId="106" xfId="9" applyFont="1" applyBorder="1" applyAlignment="1">
      <alignment horizontal="center" vertical="center" wrapText="1"/>
    </xf>
    <xf numFmtId="0" fontId="9" fillId="0" borderId="102" xfId="9" applyFont="1" applyBorder="1" applyAlignment="1">
      <alignment horizontal="center" vertical="center" wrapText="1"/>
    </xf>
    <xf numFmtId="0" fontId="9" fillId="4" borderId="105" xfId="9" applyFont="1" applyFill="1" applyBorder="1" applyAlignment="1">
      <alignment horizontal="left" vertical="center" wrapText="1"/>
    </xf>
    <xf numFmtId="0" fontId="9" fillId="0" borderId="96" xfId="9" applyFont="1" applyBorder="1" applyAlignment="1">
      <alignment horizontal="center" vertical="center" wrapText="1"/>
    </xf>
    <xf numFmtId="0" fontId="11" fillId="0" borderId="0" xfId="9" applyFont="1" applyAlignment="1">
      <alignment horizontal="center" vertical="center"/>
    </xf>
    <xf numFmtId="0" fontId="9" fillId="0" borderId="98" xfId="9" applyFont="1" applyBorder="1" applyAlignment="1">
      <alignment horizontal="center" vertical="center" wrapText="1"/>
    </xf>
    <xf numFmtId="0" fontId="9" fillId="0" borderId="99" xfId="9" applyFont="1" applyBorder="1" applyAlignment="1">
      <alignment horizontal="center" vertical="center" wrapText="1"/>
    </xf>
    <xf numFmtId="0" fontId="9" fillId="0" borderId="100" xfId="9" applyFont="1" applyBorder="1" applyAlignment="1">
      <alignment horizontal="center" vertical="center" wrapText="1"/>
    </xf>
    <xf numFmtId="0" fontId="9" fillId="4" borderId="107" xfId="9" applyFont="1" applyFill="1" applyBorder="1" applyAlignment="1">
      <alignment horizontal="left" vertical="center" wrapText="1"/>
    </xf>
    <xf numFmtId="180" fontId="10" fillId="0" borderId="0" xfId="4" applyNumberFormat="1" applyFont="1" applyAlignment="1">
      <alignment horizontal="left" vertical="center" wrapText="1"/>
    </xf>
    <xf numFmtId="180" fontId="20" fillId="0" borderId="0" xfId="4" applyNumberFormat="1" applyFont="1" applyAlignment="1">
      <alignment horizontal="center"/>
    </xf>
    <xf numFmtId="180" fontId="10" fillId="0" borderId="1" xfId="4" applyNumberFormat="1" applyFont="1" applyBorder="1" applyAlignment="1">
      <alignment horizontal="center"/>
    </xf>
    <xf numFmtId="180" fontId="10" fillId="0" borderId="6" xfId="4" applyNumberFormat="1" applyFont="1" applyBorder="1" applyAlignment="1">
      <alignment horizontal="center"/>
    </xf>
    <xf numFmtId="180" fontId="10" fillId="0" borderId="12" xfId="4" applyNumberFormat="1" applyFont="1" applyBorder="1" applyAlignment="1">
      <alignment horizontal="center"/>
    </xf>
    <xf numFmtId="180" fontId="10" fillId="0" borderId="7" xfId="4" applyNumberFormat="1" applyFont="1" applyBorder="1" applyAlignment="1">
      <alignment horizontal="center"/>
    </xf>
    <xf numFmtId="180" fontId="77" fillId="3" borderId="8" xfId="4" applyNumberFormat="1" applyFont="1" applyFill="1" applyBorder="1" applyAlignment="1" applyProtection="1">
      <alignment vertical="center" shrinkToFit="1"/>
      <protection locked="0"/>
    </xf>
  </cellXfs>
  <cellStyles count="12">
    <cellStyle name="パーセント 2" xfId="8"/>
    <cellStyle name="ハイパーリンク" xfId="11" builtinId="8"/>
    <cellStyle name="桁区切り" xfId="1" builtinId="6"/>
    <cellStyle name="桁区切り 2" xfId="3"/>
    <cellStyle name="桁区切り 3" xfId="5"/>
    <cellStyle name="桁区切り 4" xfId="7"/>
    <cellStyle name="標準" xfId="0" builtinId="0"/>
    <cellStyle name="標準 2" xfId="2"/>
    <cellStyle name="標準 2 2" xfId="10"/>
    <cellStyle name="標準 3" xfId="4"/>
    <cellStyle name="標準 4" xfId="6"/>
    <cellStyle name="標準 5" xfId="9"/>
  </cellStyles>
  <dxfs count="4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ont>
        <u/>
        <color rgb="FFFF0000"/>
      </font>
    </dxf>
    <dxf>
      <fill>
        <patternFill>
          <bgColor rgb="FFFFFF00"/>
        </patternFill>
      </fill>
    </dxf>
    <dxf>
      <font>
        <u/>
        <color rgb="FFFF0000"/>
      </font>
    </dxf>
    <dxf>
      <font>
        <u/>
        <color rgb="FFFF0000"/>
      </font>
    </dxf>
    <dxf>
      <font>
        <u/>
        <color rgb="FFFF0000"/>
      </font>
    </dxf>
    <dxf>
      <fill>
        <patternFill>
          <bgColor theme="1"/>
        </patternFill>
      </fill>
    </dxf>
    <dxf>
      <fill>
        <patternFill>
          <bgColor theme="1"/>
        </patternFill>
      </fill>
    </dxf>
    <dxf>
      <fill>
        <patternFill>
          <bgColor theme="1"/>
        </patternFill>
      </fill>
    </dxf>
    <dxf>
      <font>
        <u/>
        <color rgb="FFFF0000"/>
      </font>
    </dxf>
    <dxf>
      <fill>
        <patternFill>
          <bgColor theme="1"/>
        </patternFill>
      </fill>
    </dxf>
    <dxf>
      <font>
        <u/>
        <color rgb="FFFF0000"/>
      </font>
    </dxf>
    <dxf>
      <font>
        <u/>
        <color rgb="FFFF0000"/>
      </font>
    </dxf>
    <dxf>
      <font>
        <u/>
        <color rgb="FFFF0000"/>
      </font>
    </dxf>
    <dxf>
      <font>
        <u/>
        <color rgb="FFFF0000"/>
      </font>
    </dxf>
    <dxf>
      <fill>
        <patternFill>
          <bgColor theme="1"/>
        </patternFill>
      </fill>
    </dxf>
    <dxf>
      <font>
        <b/>
        <i val="0"/>
        <u/>
        <color rgb="FFFF0000"/>
      </font>
    </dxf>
    <dxf>
      <fill>
        <patternFill>
          <bgColor theme="1"/>
        </patternFill>
      </fill>
    </dxf>
    <dxf>
      <fill>
        <patternFill>
          <bgColor theme="1"/>
        </patternFill>
      </fill>
    </dxf>
    <dxf>
      <font>
        <u/>
        <color rgb="FFFF0000"/>
      </font>
    </dxf>
    <dxf>
      <font>
        <u/>
        <color rgb="FFFF0000"/>
      </font>
    </dxf>
    <dxf>
      <font>
        <u/>
        <color rgb="FFFF0000"/>
      </font>
    </dxf>
    <dxf>
      <font>
        <u/>
        <color rgb="FFFF0000"/>
      </font>
    </dxf>
    <dxf>
      <font>
        <u/>
        <color rgb="FFFF0000"/>
      </font>
    </dxf>
    <dxf>
      <fill>
        <patternFill>
          <bgColor theme="1"/>
        </patternFill>
      </fill>
    </dxf>
    <dxf>
      <font>
        <b/>
        <i val="0"/>
        <u/>
        <color rgb="FFFF0000"/>
      </font>
    </dxf>
    <dxf>
      <font>
        <b/>
        <i val="0"/>
        <u/>
        <color rgb="FFFF0000"/>
      </font>
    </dxf>
    <dxf>
      <fill>
        <patternFill>
          <bgColor theme="1"/>
        </patternFill>
      </fill>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Light16"/>
  <colors>
    <mruColors>
      <color rgb="FFFF99FF"/>
      <color rgb="FFFF33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74295</xdr:colOff>
      <xdr:row>0</xdr:row>
      <xdr:rowOff>57150</xdr:rowOff>
    </xdr:from>
    <xdr:to>
      <xdr:col>5</xdr:col>
      <xdr:colOff>923925</xdr:colOff>
      <xdr:row>0</xdr:row>
      <xdr:rowOff>1409700</xdr:rowOff>
    </xdr:to>
    <xdr:sp macro="" textlink="">
      <xdr:nvSpPr>
        <xdr:cNvPr id="5" name="正方形/長方形 4"/>
        <xdr:cNvSpPr/>
      </xdr:nvSpPr>
      <xdr:spPr>
        <a:xfrm>
          <a:off x="74295" y="57150"/>
          <a:ext cx="8136255" cy="1352550"/>
        </a:xfrm>
        <a:prstGeom prst="rect">
          <a:avLst/>
        </a:prstGeom>
        <a:solidFill>
          <a:sysClr val="window" lastClr="FFFFFF"/>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入力の順番</a:t>
          </a:r>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1">
              <a:solidFill>
                <a:srgbClr val="FF0000"/>
              </a:solidFill>
              <a:latin typeface="BIZ UDゴシック" panose="020B0400000000000000" pitchFamily="49" charset="-128"/>
              <a:ea typeface="BIZ UDゴシック" panose="020B0400000000000000" pitchFamily="49" charset="-128"/>
            </a:rPr>
            <a:t>１．基礎情報入力シート </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 </a:t>
          </a:r>
          <a:r>
            <a:rPr kumimoji="1" lang="ja-JP" altLang="en-US" sz="1200" b="1">
              <a:solidFill>
                <a:schemeClr val="accent2">
                  <a:lumMod val="75000"/>
                </a:schemeClr>
              </a:solidFill>
              <a:latin typeface="BIZ UDゴシック" panose="020B0400000000000000" pitchFamily="49" charset="-128"/>
              <a:ea typeface="BIZ UDゴシック" panose="020B0400000000000000" pitchFamily="49" charset="-128"/>
            </a:rPr>
            <a:t>２．申請整備ごとの確認書</a:t>
          </a:r>
          <a:r>
            <a:rPr kumimoji="1" lang="ja-JP" altLang="en-US" sz="1200" b="1">
              <a:solidFill>
                <a:srgbClr val="FFC000"/>
              </a:solidFill>
              <a:latin typeface="BIZ UDゴシック" panose="020B0400000000000000" pitchFamily="49" charset="-128"/>
              <a:ea typeface="BIZ UDゴシック" panose="020B0400000000000000" pitchFamily="49" charset="-128"/>
            </a:rPr>
            <a:t>　</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1">
              <a:solidFill>
                <a:srgbClr val="FF3399"/>
              </a:solidFill>
              <a:latin typeface="BIZ UDゴシック" panose="020B0400000000000000" pitchFamily="49" charset="-128"/>
              <a:ea typeface="BIZ UDゴシック" panose="020B0400000000000000" pitchFamily="49" charset="-128"/>
            </a:rPr>
            <a:t>３．申請整備ごとの事業計画書</a:t>
          </a:r>
          <a:endParaRPr kumimoji="1" lang="en-US" altLang="ja-JP" sz="1200" b="1">
            <a:solidFill>
              <a:srgbClr val="FF3399"/>
            </a:solidFill>
            <a:latin typeface="BIZ UDゴシック" panose="020B0400000000000000" pitchFamily="49" charset="-128"/>
            <a:ea typeface="BIZ UDゴシック" panose="020B0400000000000000" pitchFamily="49" charset="-128"/>
          </a:endParaRPr>
        </a:p>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上記様式の</a:t>
          </a:r>
          <a:r>
            <a:rPr kumimoji="1" lang="ja-JP" altLang="en-US" sz="1200" b="1" u="sng">
              <a:solidFill>
                <a:srgbClr val="FF0000"/>
              </a:solidFill>
              <a:latin typeface="BIZ UDゴシック" panose="020B0400000000000000" pitchFamily="49" charset="-128"/>
              <a:ea typeface="BIZ UDゴシック" panose="020B0400000000000000" pitchFamily="49" charset="-128"/>
            </a:rPr>
            <a:t>黄色セルのみ入力</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してください。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（その他の様式については入力いただく内容から金額、文言等が反映されます。）</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黄色セルの入力が完了しましたら、第</a:t>
          </a:r>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号様式（交付申請書）等の他の</a:t>
          </a:r>
          <a:r>
            <a:rPr kumimoji="1" lang="ja-JP" altLang="en-US" sz="1200" b="1" u="sng">
              <a:solidFill>
                <a:srgbClr val="FF0000"/>
              </a:solidFill>
              <a:latin typeface="BIZ UDゴシック" panose="020B0400000000000000" pitchFamily="49" charset="-128"/>
              <a:ea typeface="BIZ UDゴシック" panose="020B0400000000000000" pitchFamily="49" charset="-128"/>
            </a:rPr>
            <a:t>様式に必要な情報が反映されていることを必ず確認</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して下さい。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134710</xdr:colOff>
      <xdr:row>0</xdr:row>
      <xdr:rowOff>123825</xdr:rowOff>
    </xdr:from>
    <xdr:to>
      <xdr:col>12</xdr:col>
      <xdr:colOff>500290</xdr:colOff>
      <xdr:row>3</xdr:row>
      <xdr:rowOff>145597</xdr:rowOff>
    </xdr:to>
    <xdr:sp macro="" textlink="">
      <xdr:nvSpPr>
        <xdr:cNvPr id="2" name="正方形/長方形 1"/>
        <xdr:cNvSpPr/>
      </xdr:nvSpPr>
      <xdr:spPr>
        <a:xfrm>
          <a:off x="7049860" y="123825"/>
          <a:ext cx="4594680" cy="859972"/>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46</xdr:row>
      <xdr:rowOff>15243</xdr:rowOff>
    </xdr:from>
    <xdr:to>
      <xdr:col>5</xdr:col>
      <xdr:colOff>68579</xdr:colOff>
      <xdr:row>47</xdr:row>
      <xdr:rowOff>373383</xdr:rowOff>
    </xdr:to>
    <xdr:sp macro="" textlink="">
      <xdr:nvSpPr>
        <xdr:cNvPr id="2" name="屈折矢印 1"/>
        <xdr:cNvSpPr/>
      </xdr:nvSpPr>
      <xdr:spPr>
        <a:xfrm rot="5400000">
          <a:off x="563880" y="4061463"/>
          <a:ext cx="541020" cy="1089659"/>
        </a:xfrm>
        <a:prstGeom prst="bentUpArrow">
          <a:avLst>
            <a:gd name="adj1" fmla="val 25000"/>
            <a:gd name="adj2" fmla="val 21936"/>
            <a:gd name="adj3"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xdr:colOff>
      <xdr:row>53</xdr:row>
      <xdr:rowOff>15243</xdr:rowOff>
    </xdr:from>
    <xdr:to>
      <xdr:col>5</xdr:col>
      <xdr:colOff>68579</xdr:colOff>
      <xdr:row>54</xdr:row>
      <xdr:rowOff>373383</xdr:rowOff>
    </xdr:to>
    <xdr:sp macro="" textlink="">
      <xdr:nvSpPr>
        <xdr:cNvPr id="3" name="屈折矢印 2"/>
        <xdr:cNvSpPr/>
      </xdr:nvSpPr>
      <xdr:spPr>
        <a:xfrm rot="5400000">
          <a:off x="560070" y="7204713"/>
          <a:ext cx="548640" cy="1089659"/>
        </a:xfrm>
        <a:prstGeom prst="bentUpArrow">
          <a:avLst>
            <a:gd name="adj1" fmla="val 25000"/>
            <a:gd name="adj2" fmla="val 21936"/>
            <a:gd name="adj3"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60960</xdr:colOff>
      <xdr:row>103</xdr:row>
      <xdr:rowOff>160020</xdr:rowOff>
    </xdr:from>
    <xdr:to>
      <xdr:col>15</xdr:col>
      <xdr:colOff>76200</xdr:colOff>
      <xdr:row>104</xdr:row>
      <xdr:rowOff>281940</xdr:rowOff>
    </xdr:to>
    <xdr:sp macro="" textlink="">
      <xdr:nvSpPr>
        <xdr:cNvPr id="5" name="右矢印 4"/>
        <xdr:cNvSpPr/>
      </xdr:nvSpPr>
      <xdr:spPr>
        <a:xfrm>
          <a:off x="3215640" y="32461200"/>
          <a:ext cx="43434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45</xdr:row>
      <xdr:rowOff>15246</xdr:rowOff>
    </xdr:from>
    <xdr:to>
      <xdr:col>5</xdr:col>
      <xdr:colOff>60959</xdr:colOff>
      <xdr:row>46</xdr:row>
      <xdr:rowOff>373386</xdr:rowOff>
    </xdr:to>
    <xdr:sp macro="" textlink="">
      <xdr:nvSpPr>
        <xdr:cNvPr id="2" name="屈折矢印 1"/>
        <xdr:cNvSpPr/>
      </xdr:nvSpPr>
      <xdr:spPr>
        <a:xfrm rot="5400000">
          <a:off x="441960" y="14599926"/>
          <a:ext cx="769620" cy="1089659"/>
        </a:xfrm>
        <a:prstGeom prst="bentUpArrow">
          <a:avLst>
            <a:gd name="adj1" fmla="val 25000"/>
            <a:gd name="adj2" fmla="val 21936"/>
            <a:gd name="adj3"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83820</xdr:colOff>
      <xdr:row>95</xdr:row>
      <xdr:rowOff>152400</xdr:rowOff>
    </xdr:from>
    <xdr:to>
      <xdr:col>15</xdr:col>
      <xdr:colOff>106680</xdr:colOff>
      <xdr:row>96</xdr:row>
      <xdr:rowOff>274320</xdr:rowOff>
    </xdr:to>
    <xdr:sp macro="" textlink="">
      <xdr:nvSpPr>
        <xdr:cNvPr id="4" name="右矢印 3"/>
        <xdr:cNvSpPr/>
      </xdr:nvSpPr>
      <xdr:spPr>
        <a:xfrm>
          <a:off x="3040380" y="29062680"/>
          <a:ext cx="43434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137160</xdr:colOff>
      <xdr:row>126</xdr:row>
      <xdr:rowOff>152400</xdr:rowOff>
    </xdr:from>
    <xdr:to>
      <xdr:col>12</xdr:col>
      <xdr:colOff>243840</xdr:colOff>
      <xdr:row>127</xdr:row>
      <xdr:rowOff>274320</xdr:rowOff>
    </xdr:to>
    <xdr:sp macro="" textlink="">
      <xdr:nvSpPr>
        <xdr:cNvPr id="3" name="右矢印 2"/>
        <xdr:cNvSpPr/>
      </xdr:nvSpPr>
      <xdr:spPr>
        <a:xfrm>
          <a:off x="3185160" y="39601140"/>
          <a:ext cx="624840" cy="533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43</xdr:row>
      <xdr:rowOff>161925</xdr:rowOff>
    </xdr:to>
    <xdr:sp macro="" textlink="">
      <xdr:nvSpPr>
        <xdr:cNvPr id="2" name="右中かっこ 2">
          <a:extLst>
            <a:ext uri="{FF2B5EF4-FFF2-40B4-BE49-F238E27FC236}">
              <a16:creationId xmlns:a16="http://schemas.microsoft.com/office/drawing/2014/main" id="{00000000-0008-0000-0300-000011480000}"/>
            </a:ext>
          </a:extLst>
        </xdr:cNvPr>
        <xdr:cNvSpPr>
          <a:spLocks/>
        </xdr:cNvSpPr>
      </xdr:nvSpPr>
      <xdr:spPr bwMode="auto">
        <a:xfrm>
          <a:off x="6267450" y="2668905"/>
          <a:ext cx="304800" cy="393954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123825</xdr:colOff>
      <xdr:row>1</xdr:row>
      <xdr:rowOff>0</xdr:rowOff>
    </xdr:from>
    <xdr:to>
      <xdr:col>16</xdr:col>
      <xdr:colOff>387351</xdr:colOff>
      <xdr:row>5</xdr:row>
      <xdr:rowOff>257175</xdr:rowOff>
    </xdr:to>
    <xdr:sp macro="" textlink="">
      <xdr:nvSpPr>
        <xdr:cNvPr id="3" name="正方形/長方形 2"/>
        <xdr:cNvSpPr/>
      </xdr:nvSpPr>
      <xdr:spPr>
        <a:xfrm>
          <a:off x="6353175" y="171450"/>
          <a:ext cx="4597401" cy="1076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solidFill>
                <a:sysClr val="windowText" lastClr="000000"/>
              </a:solidFill>
            </a:rPr>
            <a:t>＊正しい情報が転記されているか必ず確認してください。</a:t>
          </a:r>
          <a:endParaRPr kumimoji="1" lang="en-US" altLang="ja-JP" sz="1600">
            <a:solidFill>
              <a:sysClr val="windowText" lastClr="000000"/>
            </a:solidFill>
          </a:endParaRPr>
        </a:p>
        <a:p>
          <a:pPr algn="l"/>
          <a:r>
            <a:rPr kumimoji="1" lang="ja-JP" altLang="en-US" sz="1600">
              <a:solidFill>
                <a:sysClr val="windowText" lastClr="000000"/>
              </a:solidFill>
            </a:rPr>
            <a:t>＊黄色セルは、必要事項を入力してください。</a:t>
          </a:r>
          <a:endParaRPr kumimoji="1" lang="en-US" altLang="ja-JP" sz="16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43</xdr:row>
      <xdr:rowOff>161925</xdr:rowOff>
    </xdr:to>
    <xdr:sp macro="" textlink="">
      <xdr:nvSpPr>
        <xdr:cNvPr id="2" name="右中かっこ 2">
          <a:extLst>
            <a:ext uri="{FF2B5EF4-FFF2-40B4-BE49-F238E27FC236}">
              <a16:creationId xmlns:a16="http://schemas.microsoft.com/office/drawing/2014/main" id="{00000000-0008-0000-0300-000011480000}"/>
            </a:ext>
          </a:extLst>
        </xdr:cNvPr>
        <xdr:cNvSpPr>
          <a:spLocks/>
        </xdr:cNvSpPr>
      </xdr:nvSpPr>
      <xdr:spPr bwMode="auto">
        <a:xfrm>
          <a:off x="6286500" y="2724150"/>
          <a:ext cx="304800" cy="451485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200025</xdr:colOff>
      <xdr:row>0</xdr:row>
      <xdr:rowOff>123825</xdr:rowOff>
    </xdr:from>
    <xdr:to>
      <xdr:col>16</xdr:col>
      <xdr:colOff>463551</xdr:colOff>
      <xdr:row>5</xdr:row>
      <xdr:rowOff>209550</xdr:rowOff>
    </xdr:to>
    <xdr:sp macro="" textlink="">
      <xdr:nvSpPr>
        <xdr:cNvPr id="5" name="正方形/長方形 4"/>
        <xdr:cNvSpPr/>
      </xdr:nvSpPr>
      <xdr:spPr>
        <a:xfrm>
          <a:off x="6429375" y="123825"/>
          <a:ext cx="4597401" cy="1076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solidFill>
                <a:sysClr val="windowText" lastClr="000000"/>
              </a:solidFill>
            </a:rPr>
            <a:t>＊正しい情報が転記されているか必ず確認してください。</a:t>
          </a:r>
          <a:endParaRPr kumimoji="1" lang="en-US" altLang="ja-JP" sz="1600">
            <a:solidFill>
              <a:sysClr val="windowText" lastClr="000000"/>
            </a:solidFill>
          </a:endParaRPr>
        </a:p>
        <a:p>
          <a:pPr algn="l"/>
          <a:r>
            <a:rPr kumimoji="1" lang="ja-JP" altLang="en-US" sz="1600">
              <a:solidFill>
                <a:sysClr val="windowText" lastClr="000000"/>
              </a:solidFill>
            </a:rPr>
            <a:t>＊黄色セルは、必要事項を入力してください。</a:t>
          </a:r>
          <a:endParaRPr kumimoji="1" lang="en-US" altLang="ja-JP" sz="16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43</xdr:row>
      <xdr:rowOff>161925</xdr:rowOff>
    </xdr:to>
    <xdr:sp macro="" textlink="">
      <xdr:nvSpPr>
        <xdr:cNvPr id="2" name="右中かっこ 2">
          <a:extLst>
            <a:ext uri="{FF2B5EF4-FFF2-40B4-BE49-F238E27FC236}">
              <a16:creationId xmlns:a16="http://schemas.microsoft.com/office/drawing/2014/main" id="{00000000-0008-0000-0300-000011480000}"/>
            </a:ext>
          </a:extLst>
        </xdr:cNvPr>
        <xdr:cNvSpPr>
          <a:spLocks/>
        </xdr:cNvSpPr>
      </xdr:nvSpPr>
      <xdr:spPr bwMode="auto">
        <a:xfrm>
          <a:off x="6286500" y="2724150"/>
          <a:ext cx="304800" cy="451485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161925</xdr:colOff>
      <xdr:row>0</xdr:row>
      <xdr:rowOff>161925</xdr:rowOff>
    </xdr:from>
    <xdr:to>
      <xdr:col>16</xdr:col>
      <xdr:colOff>425451</xdr:colOff>
      <xdr:row>5</xdr:row>
      <xdr:rowOff>247650</xdr:rowOff>
    </xdr:to>
    <xdr:sp macro="" textlink="">
      <xdr:nvSpPr>
        <xdr:cNvPr id="3" name="正方形/長方形 2"/>
        <xdr:cNvSpPr/>
      </xdr:nvSpPr>
      <xdr:spPr>
        <a:xfrm>
          <a:off x="6391275" y="161925"/>
          <a:ext cx="4597401" cy="1076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solidFill>
                <a:sysClr val="windowText" lastClr="000000"/>
              </a:solidFill>
            </a:rPr>
            <a:t>＊正しい情報が転記されているか必ず確認してください。</a:t>
          </a:r>
          <a:endParaRPr kumimoji="1" lang="en-US" altLang="ja-JP" sz="1600">
            <a:solidFill>
              <a:sysClr val="windowText" lastClr="000000"/>
            </a:solidFill>
          </a:endParaRPr>
        </a:p>
        <a:p>
          <a:pPr algn="l"/>
          <a:r>
            <a:rPr kumimoji="1" lang="ja-JP" altLang="en-US" sz="1600">
              <a:solidFill>
                <a:sysClr val="windowText" lastClr="000000"/>
              </a:solidFill>
            </a:rPr>
            <a:t>＊黄色セルは、必要事項を入力してください。</a:t>
          </a:r>
          <a:endParaRPr kumimoji="1" lang="en-US" altLang="ja-JP" sz="16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114300</xdr:colOff>
      <xdr:row>0</xdr:row>
      <xdr:rowOff>238126</xdr:rowOff>
    </xdr:from>
    <xdr:to>
      <xdr:col>50</xdr:col>
      <xdr:colOff>139701</xdr:colOff>
      <xdr:row>4</xdr:row>
      <xdr:rowOff>104776</xdr:rowOff>
    </xdr:to>
    <xdr:sp macro="" textlink="">
      <xdr:nvSpPr>
        <xdr:cNvPr id="2" name="正方形/長方形 1"/>
        <xdr:cNvSpPr/>
      </xdr:nvSpPr>
      <xdr:spPr>
        <a:xfrm>
          <a:off x="6896100" y="238126"/>
          <a:ext cx="4597401"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178594</xdr:colOff>
      <xdr:row>1</xdr:row>
      <xdr:rowOff>23812</xdr:rowOff>
    </xdr:from>
    <xdr:to>
      <xdr:col>30</xdr:col>
      <xdr:colOff>203995</xdr:colOff>
      <xdr:row>4</xdr:row>
      <xdr:rowOff>357187</xdr:rowOff>
    </xdr:to>
    <xdr:sp macro="" textlink="">
      <xdr:nvSpPr>
        <xdr:cNvPr id="3" name="正方形/長方形 2"/>
        <xdr:cNvSpPr/>
      </xdr:nvSpPr>
      <xdr:spPr>
        <a:xfrm>
          <a:off x="17633157" y="190500"/>
          <a:ext cx="4597401"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51"/>
  <sheetViews>
    <sheetView tabSelected="1" view="pageBreakPreview" zoomScaleNormal="100" zoomScaleSheetLayoutView="100" workbookViewId="0">
      <selection activeCell="C7" sqref="C7:J7"/>
    </sheetView>
  </sheetViews>
  <sheetFormatPr defaultColWidth="9" defaultRowHeight="14.25"/>
  <cols>
    <col min="1" max="1" width="9" style="170" customWidth="1"/>
    <col min="2" max="2" width="3.25" style="170" customWidth="1"/>
    <col min="3" max="8" width="9" style="170"/>
    <col min="9" max="9" width="10.375" style="170" customWidth="1"/>
    <col min="10" max="10" width="9" style="170"/>
    <col min="11" max="11" width="3.75" style="170" customWidth="1"/>
    <col min="12" max="16384" width="9" style="170"/>
  </cols>
  <sheetData>
    <row r="1" spans="2:21">
      <c r="B1" s="169"/>
      <c r="C1" s="169"/>
      <c r="D1" s="169"/>
      <c r="E1" s="169"/>
      <c r="F1" s="169"/>
      <c r="G1" s="169"/>
      <c r="H1" s="169"/>
      <c r="I1" s="169"/>
      <c r="J1" s="169"/>
      <c r="K1" s="169"/>
    </row>
    <row r="2" spans="2:21" ht="37.5" customHeight="1">
      <c r="B2" s="171"/>
      <c r="C2" s="463" t="s">
        <v>374</v>
      </c>
      <c r="D2" s="463"/>
      <c r="E2" s="463"/>
      <c r="F2" s="463"/>
      <c r="G2" s="463"/>
      <c r="H2" s="463"/>
      <c r="I2" s="463"/>
      <c r="J2" s="463"/>
      <c r="K2" s="171"/>
    </row>
    <row r="3" spans="2:21" ht="4.5" customHeight="1">
      <c r="B3" s="169"/>
      <c r="C3" s="169"/>
      <c r="D3" s="169"/>
      <c r="E3" s="169"/>
      <c r="F3" s="169"/>
      <c r="G3" s="169"/>
      <c r="H3" s="169"/>
      <c r="I3" s="169"/>
      <c r="J3" s="169"/>
      <c r="K3" s="169"/>
    </row>
    <row r="4" spans="2:21">
      <c r="B4" s="169"/>
      <c r="C4" s="464" t="s">
        <v>375</v>
      </c>
      <c r="D4" s="464"/>
      <c r="E4" s="464"/>
      <c r="F4" s="464"/>
      <c r="G4" s="464"/>
      <c r="H4" s="464"/>
      <c r="I4" s="464"/>
      <c r="J4" s="464"/>
      <c r="K4" s="169"/>
    </row>
    <row r="5" spans="2:21" ht="4.5" customHeight="1">
      <c r="B5" s="172"/>
      <c r="C5" s="169"/>
      <c r="D5" s="169"/>
      <c r="E5" s="169"/>
      <c r="F5" s="169"/>
      <c r="G5" s="169"/>
      <c r="H5" s="169"/>
      <c r="I5" s="169"/>
      <c r="J5" s="169"/>
      <c r="K5" s="169"/>
    </row>
    <row r="6" spans="2:21" s="173" customFormat="1" ht="40.5" customHeight="1">
      <c r="B6" s="169"/>
      <c r="C6" s="467" t="s">
        <v>474</v>
      </c>
      <c r="D6" s="468"/>
      <c r="E6" s="468"/>
      <c r="F6" s="468"/>
      <c r="G6" s="468"/>
      <c r="H6" s="468"/>
      <c r="I6" s="468"/>
      <c r="J6" s="469"/>
      <c r="K6" s="169"/>
      <c r="M6" s="174"/>
      <c r="N6" s="450"/>
      <c r="O6" s="451"/>
      <c r="P6" s="451"/>
      <c r="Q6" s="451"/>
      <c r="R6" s="451"/>
      <c r="S6" s="451"/>
      <c r="T6" s="451"/>
      <c r="U6" s="451"/>
    </row>
    <row r="7" spans="2:21" s="173" customFormat="1">
      <c r="B7" s="169"/>
      <c r="C7" s="452" t="s">
        <v>281</v>
      </c>
      <c r="D7" s="453"/>
      <c r="E7" s="453"/>
      <c r="F7" s="453"/>
      <c r="G7" s="453"/>
      <c r="H7" s="453"/>
      <c r="I7" s="453"/>
      <c r="J7" s="454"/>
      <c r="K7" s="169"/>
      <c r="M7" s="174"/>
      <c r="N7" s="175"/>
      <c r="O7" s="176"/>
      <c r="P7" s="176"/>
      <c r="Q7" s="176"/>
      <c r="R7" s="176"/>
      <c r="S7" s="176"/>
      <c r="T7" s="176"/>
      <c r="U7" s="176"/>
    </row>
    <row r="8" spans="2:21" s="173" customFormat="1" ht="6.75" customHeight="1">
      <c r="B8" s="169"/>
      <c r="C8" s="455"/>
      <c r="D8" s="456"/>
      <c r="E8" s="456"/>
      <c r="F8" s="456"/>
      <c r="G8" s="456"/>
      <c r="H8" s="456"/>
      <c r="I8" s="456"/>
      <c r="J8" s="457"/>
      <c r="K8" s="169"/>
      <c r="M8" s="174"/>
      <c r="N8" s="458"/>
      <c r="O8" s="458"/>
      <c r="P8" s="458"/>
      <c r="Q8" s="458"/>
      <c r="R8" s="458"/>
      <c r="S8" s="458"/>
      <c r="T8" s="458"/>
      <c r="U8" s="458"/>
    </row>
    <row r="9" spans="2:21">
      <c r="B9" s="169"/>
      <c r="C9" s="169"/>
      <c r="D9" s="169"/>
      <c r="E9" s="169"/>
      <c r="F9" s="169"/>
      <c r="G9" s="169"/>
      <c r="H9" s="169"/>
      <c r="I9" s="169"/>
      <c r="J9" s="169"/>
      <c r="K9" s="169"/>
    </row>
    <row r="10" spans="2:21" ht="18" customHeight="1">
      <c r="B10" s="169"/>
      <c r="C10" s="177" t="s">
        <v>198</v>
      </c>
      <c r="D10" s="178"/>
      <c r="E10" s="178"/>
      <c r="F10" s="178"/>
      <c r="G10" s="178"/>
      <c r="H10" s="178"/>
      <c r="I10" s="178"/>
      <c r="J10" s="178"/>
      <c r="K10" s="169"/>
    </row>
    <row r="11" spans="2:21" s="173" customFormat="1" ht="21" customHeight="1">
      <c r="B11" s="169"/>
      <c r="C11" s="179" t="s">
        <v>342</v>
      </c>
      <c r="D11" s="169"/>
      <c r="E11" s="169"/>
      <c r="F11" s="169"/>
      <c r="G11" s="169"/>
      <c r="H11" s="169"/>
      <c r="I11" s="169"/>
      <c r="J11" s="169"/>
      <c r="K11" s="169"/>
    </row>
    <row r="12" spans="2:21" s="173" customFormat="1" ht="23.25" customHeight="1">
      <c r="B12" s="169"/>
      <c r="C12" s="459" t="s">
        <v>209</v>
      </c>
      <c r="D12" s="459"/>
      <c r="E12" s="459"/>
      <c r="F12" s="459"/>
      <c r="G12" s="459"/>
      <c r="H12" s="459"/>
      <c r="I12" s="459"/>
      <c r="J12" s="459"/>
      <c r="K12" s="169"/>
    </row>
    <row r="13" spans="2:21" s="173" customFormat="1" ht="15" customHeight="1">
      <c r="B13" s="169"/>
      <c r="C13" s="470" t="s">
        <v>282</v>
      </c>
      <c r="D13" s="470"/>
      <c r="E13" s="470"/>
      <c r="F13" s="470"/>
      <c r="G13" s="470"/>
      <c r="H13" s="470"/>
      <c r="I13" s="470"/>
      <c r="J13" s="470"/>
      <c r="K13" s="169"/>
    </row>
    <row r="14" spans="2:21" ht="7.5" customHeight="1">
      <c r="B14" s="169"/>
      <c r="C14" s="169"/>
      <c r="D14" s="169"/>
      <c r="E14" s="169"/>
      <c r="F14" s="169"/>
      <c r="G14" s="169"/>
      <c r="H14" s="169"/>
      <c r="I14" s="169"/>
      <c r="J14" s="169"/>
      <c r="K14" s="169"/>
    </row>
    <row r="15" spans="2:21" ht="21" customHeight="1">
      <c r="B15" s="169"/>
      <c r="C15" s="179" t="s">
        <v>343</v>
      </c>
      <c r="D15" s="169"/>
      <c r="E15" s="169"/>
      <c r="F15" s="169"/>
      <c r="G15" s="169"/>
      <c r="H15" s="169"/>
      <c r="I15" s="169"/>
      <c r="J15" s="169"/>
      <c r="K15" s="169"/>
    </row>
    <row r="16" spans="2:21" ht="32.25" customHeight="1">
      <c r="B16" s="169"/>
      <c r="C16" s="459" t="s">
        <v>346</v>
      </c>
      <c r="D16" s="459"/>
      <c r="E16" s="459"/>
      <c r="F16" s="459"/>
      <c r="G16" s="459"/>
      <c r="H16" s="459"/>
      <c r="I16" s="459"/>
      <c r="J16" s="459"/>
      <c r="K16" s="169"/>
    </row>
    <row r="17" spans="2:11" s="173" customFormat="1" ht="16.5" customHeight="1">
      <c r="B17" s="169"/>
      <c r="C17" s="470" t="s">
        <v>376</v>
      </c>
      <c r="D17" s="470"/>
      <c r="E17" s="470"/>
      <c r="F17" s="470"/>
      <c r="G17" s="470"/>
      <c r="H17" s="470"/>
      <c r="I17" s="470"/>
      <c r="J17" s="470"/>
      <c r="K17" s="169"/>
    </row>
    <row r="18" spans="2:11">
      <c r="B18" s="169"/>
      <c r="C18" s="470" t="s">
        <v>282</v>
      </c>
      <c r="D18" s="470"/>
      <c r="E18" s="470"/>
      <c r="F18" s="470"/>
      <c r="G18" s="470"/>
      <c r="H18" s="470"/>
      <c r="I18" s="470"/>
      <c r="J18" s="470"/>
      <c r="K18" s="169"/>
    </row>
    <row r="19" spans="2:11" ht="27" customHeight="1">
      <c r="B19" s="169"/>
      <c r="C19" s="465" t="s">
        <v>345</v>
      </c>
      <c r="D19" s="465"/>
      <c r="E19" s="465"/>
      <c r="F19" s="465"/>
      <c r="G19" s="465"/>
      <c r="H19" s="465"/>
      <c r="I19" s="465"/>
      <c r="J19" s="465"/>
      <c r="K19" s="169"/>
    </row>
    <row r="20" spans="2:11" ht="6.75" customHeight="1">
      <c r="B20" s="169"/>
      <c r="C20" s="169"/>
      <c r="D20" s="169"/>
      <c r="E20" s="169"/>
      <c r="F20" s="169"/>
      <c r="G20" s="169"/>
      <c r="H20" s="169"/>
      <c r="I20" s="169"/>
      <c r="J20" s="169"/>
      <c r="K20" s="169"/>
    </row>
    <row r="21" spans="2:11" ht="21" customHeight="1">
      <c r="B21" s="169"/>
      <c r="C21" s="179" t="s">
        <v>473</v>
      </c>
      <c r="D21" s="169"/>
      <c r="E21" s="169"/>
      <c r="F21" s="169"/>
      <c r="G21" s="169"/>
      <c r="H21" s="169"/>
      <c r="I21" s="169"/>
      <c r="J21" s="169"/>
      <c r="K21" s="169"/>
    </row>
    <row r="22" spans="2:11" ht="51.75" customHeight="1">
      <c r="B22" s="169"/>
      <c r="C22" s="459" t="s">
        <v>344</v>
      </c>
      <c r="D22" s="464"/>
      <c r="E22" s="464"/>
      <c r="F22" s="464"/>
      <c r="G22" s="464"/>
      <c r="H22" s="464"/>
      <c r="I22" s="464"/>
      <c r="J22" s="464"/>
      <c r="K22" s="169"/>
    </row>
    <row r="23" spans="2:11" s="173" customFormat="1" ht="17.25" customHeight="1">
      <c r="B23" s="169"/>
      <c r="C23" s="470" t="s">
        <v>376</v>
      </c>
      <c r="D23" s="470"/>
      <c r="E23" s="470"/>
      <c r="F23" s="470"/>
      <c r="G23" s="470"/>
      <c r="H23" s="470"/>
      <c r="I23" s="470"/>
      <c r="J23" s="470"/>
      <c r="K23" s="169"/>
    </row>
    <row r="24" spans="2:11">
      <c r="B24" s="169"/>
      <c r="C24" s="179" t="s">
        <v>283</v>
      </c>
      <c r="D24" s="169"/>
      <c r="E24" s="169"/>
      <c r="F24" s="169"/>
      <c r="G24" s="169"/>
      <c r="H24" s="169"/>
      <c r="I24" s="169"/>
      <c r="J24" s="169"/>
      <c r="K24" s="169"/>
    </row>
    <row r="25" spans="2:11" ht="24" customHeight="1">
      <c r="B25" s="169"/>
      <c r="C25" s="169" t="s">
        <v>475</v>
      </c>
      <c r="D25" s="169"/>
      <c r="E25" s="169"/>
      <c r="F25" s="169"/>
      <c r="G25" s="169"/>
      <c r="H25" s="169"/>
      <c r="I25" s="169"/>
      <c r="J25" s="169"/>
      <c r="K25" s="169"/>
    </row>
    <row r="26" spans="2:11">
      <c r="B26" s="169"/>
      <c r="C26" s="466" t="s">
        <v>481</v>
      </c>
      <c r="D26" s="466"/>
      <c r="E26" s="466"/>
      <c r="F26" s="466"/>
      <c r="G26" s="466"/>
      <c r="H26" s="466"/>
      <c r="I26" s="466"/>
      <c r="J26" s="466"/>
      <c r="K26" s="169"/>
    </row>
    <row r="27" spans="2:11">
      <c r="B27" s="169"/>
      <c r="C27" s="168" t="s">
        <v>482</v>
      </c>
      <c r="D27" s="180"/>
      <c r="E27" s="180"/>
      <c r="F27" s="180"/>
      <c r="G27" s="180"/>
      <c r="H27" s="180"/>
      <c r="I27" s="180"/>
      <c r="J27" s="180"/>
      <c r="K27" s="169"/>
    </row>
    <row r="28" spans="2:11">
      <c r="B28" s="169"/>
      <c r="C28" s="168" t="s">
        <v>483</v>
      </c>
      <c r="D28" s="180"/>
      <c r="E28" s="180"/>
      <c r="F28" s="180"/>
      <c r="G28" s="180"/>
      <c r="H28" s="180"/>
      <c r="I28" s="180"/>
      <c r="J28" s="180"/>
      <c r="K28" s="169"/>
    </row>
    <row r="29" spans="2:11">
      <c r="B29" s="169"/>
      <c r="C29" s="168" t="s">
        <v>484</v>
      </c>
      <c r="D29" s="180"/>
      <c r="E29" s="180"/>
      <c r="F29" s="180"/>
      <c r="G29" s="180"/>
      <c r="H29" s="180"/>
      <c r="I29" s="180"/>
      <c r="J29" s="180"/>
      <c r="K29" s="169"/>
    </row>
    <row r="30" spans="2:11" ht="19.5" customHeight="1">
      <c r="B30" s="169"/>
      <c r="C30" s="169" t="s">
        <v>485</v>
      </c>
      <c r="D30" s="180"/>
      <c r="E30" s="180"/>
      <c r="F30" s="180"/>
      <c r="G30" s="180"/>
      <c r="H30" s="180"/>
      <c r="I30" s="180"/>
      <c r="J30" s="180"/>
      <c r="K30" s="169"/>
    </row>
    <row r="31" spans="2:11">
      <c r="B31" s="169"/>
      <c r="C31" s="168" t="s">
        <v>509</v>
      </c>
      <c r="D31" s="180"/>
      <c r="E31" s="180"/>
      <c r="F31" s="180"/>
      <c r="G31" s="180"/>
      <c r="H31" s="180"/>
      <c r="I31" s="180"/>
      <c r="J31" s="180"/>
      <c r="K31" s="169"/>
    </row>
    <row r="32" spans="2:11">
      <c r="B32" s="169"/>
      <c r="C32" s="168" t="s">
        <v>508</v>
      </c>
      <c r="D32" s="180"/>
      <c r="E32" s="180"/>
      <c r="F32" s="180"/>
      <c r="G32" s="180"/>
      <c r="H32" s="180"/>
      <c r="I32" s="180"/>
      <c r="J32" s="180"/>
      <c r="K32" s="169"/>
    </row>
    <row r="33" spans="2:21" ht="24" customHeight="1">
      <c r="B33" s="169"/>
      <c r="C33" s="169" t="s">
        <v>476</v>
      </c>
      <c r="D33" s="180"/>
      <c r="E33" s="180"/>
      <c r="F33" s="180"/>
      <c r="G33" s="180"/>
      <c r="H33" s="180"/>
      <c r="I33" s="180"/>
      <c r="J33" s="180"/>
      <c r="K33" s="169"/>
    </row>
    <row r="34" spans="2:21" ht="18.600000000000001" customHeight="1">
      <c r="B34" s="169"/>
      <c r="C34" s="168" t="s">
        <v>477</v>
      </c>
      <c r="D34" s="180"/>
      <c r="E34" s="180"/>
      <c r="F34" s="180"/>
      <c r="G34" s="180"/>
      <c r="H34" s="180"/>
      <c r="I34" s="180"/>
      <c r="J34" s="180"/>
      <c r="K34" s="169"/>
    </row>
    <row r="35" spans="2:21" ht="24" customHeight="1">
      <c r="B35" s="169"/>
      <c r="C35" s="169" t="s">
        <v>478</v>
      </c>
      <c r="D35" s="180"/>
      <c r="E35" s="180"/>
      <c r="F35" s="180"/>
      <c r="G35" s="180"/>
      <c r="H35" s="180"/>
      <c r="I35" s="180"/>
      <c r="J35" s="180"/>
      <c r="K35" s="169"/>
    </row>
    <row r="36" spans="2:21" ht="18" customHeight="1">
      <c r="B36" s="169"/>
      <c r="C36" s="181" t="s">
        <v>479</v>
      </c>
      <c r="D36" s="180"/>
      <c r="E36" s="180"/>
      <c r="F36" s="180"/>
      <c r="G36" s="180"/>
      <c r="H36" s="180"/>
      <c r="I36" s="180"/>
      <c r="J36" s="180"/>
      <c r="K36" s="169"/>
    </row>
    <row r="37" spans="2:21">
      <c r="B37" s="169"/>
      <c r="C37" s="169"/>
      <c r="D37" s="169"/>
      <c r="E37" s="169"/>
      <c r="F37" s="169"/>
      <c r="G37" s="169"/>
      <c r="H37" s="169"/>
      <c r="I37" s="169"/>
      <c r="J37" s="169"/>
      <c r="K37" s="169"/>
    </row>
    <row r="38" spans="2:21" ht="20.25" customHeight="1">
      <c r="B38" s="169"/>
      <c r="C38" s="179" t="s">
        <v>203</v>
      </c>
      <c r="D38" s="169"/>
      <c r="E38" s="169"/>
      <c r="F38" s="169"/>
      <c r="G38" s="169"/>
      <c r="H38" s="169"/>
      <c r="I38" s="169"/>
      <c r="J38" s="169"/>
      <c r="K38" s="169"/>
    </row>
    <row r="39" spans="2:21" ht="51.75" customHeight="1">
      <c r="B39" s="169"/>
      <c r="C39" s="459" t="s">
        <v>284</v>
      </c>
      <c r="D39" s="459"/>
      <c r="E39" s="459"/>
      <c r="F39" s="459"/>
      <c r="G39" s="459"/>
      <c r="H39" s="459"/>
      <c r="I39" s="459"/>
      <c r="J39" s="459"/>
      <c r="K39" s="169"/>
    </row>
    <row r="40" spans="2:21" ht="37.15" customHeight="1">
      <c r="B40" s="169"/>
      <c r="C40" s="460" t="s">
        <v>341</v>
      </c>
      <c r="D40" s="461"/>
      <c r="E40" s="461"/>
      <c r="F40" s="461"/>
      <c r="G40" s="461"/>
      <c r="H40" s="461"/>
      <c r="I40" s="461"/>
      <c r="J40" s="462"/>
      <c r="K40" s="169"/>
    </row>
    <row r="41" spans="2:21" ht="28.9" customHeight="1">
      <c r="B41" s="169"/>
      <c r="C41" s="477" t="s">
        <v>199</v>
      </c>
      <c r="D41" s="478"/>
      <c r="E41" s="478"/>
      <c r="F41" s="478"/>
      <c r="G41" s="478"/>
      <c r="H41" s="478"/>
      <c r="I41" s="478"/>
      <c r="J41" s="479"/>
      <c r="K41" s="169"/>
    </row>
    <row r="42" spans="2:21" ht="28.9" customHeight="1">
      <c r="B42" s="169"/>
      <c r="C42" s="480" t="s">
        <v>200</v>
      </c>
      <c r="D42" s="481"/>
      <c r="E42" s="481"/>
      <c r="F42" s="481"/>
      <c r="G42" s="481"/>
      <c r="H42" s="481"/>
      <c r="I42" s="481"/>
      <c r="J42" s="482"/>
      <c r="K42" s="169"/>
    </row>
    <row r="43" spans="2:21" ht="12" customHeight="1">
      <c r="B43" s="169"/>
      <c r="C43" s="182"/>
      <c r="D43" s="182"/>
      <c r="E43" s="182"/>
      <c r="F43" s="182"/>
      <c r="G43" s="182"/>
      <c r="H43" s="182"/>
      <c r="I43" s="182"/>
      <c r="J43" s="182"/>
      <c r="K43" s="169"/>
    </row>
    <row r="44" spans="2:21" s="173" customFormat="1" ht="16.5" customHeight="1">
      <c r="B44" s="169"/>
      <c r="C44" s="177" t="s">
        <v>285</v>
      </c>
      <c r="D44" s="178"/>
      <c r="E44" s="178"/>
      <c r="F44" s="178"/>
      <c r="G44" s="178"/>
      <c r="H44" s="178"/>
      <c r="I44" s="178"/>
      <c r="J44" s="178"/>
      <c r="K44" s="169"/>
      <c r="M44" s="174"/>
      <c r="N44" s="174"/>
      <c r="O44" s="174"/>
      <c r="P44" s="174"/>
      <c r="Q44" s="174"/>
      <c r="R44" s="174"/>
      <c r="S44" s="174"/>
      <c r="T44" s="174"/>
      <c r="U44" s="174"/>
    </row>
    <row r="45" spans="2:21" s="173" customFormat="1" ht="38.25" customHeight="1">
      <c r="B45" s="169"/>
      <c r="C45" s="459" t="s">
        <v>286</v>
      </c>
      <c r="D45" s="459"/>
      <c r="E45" s="459"/>
      <c r="F45" s="459"/>
      <c r="G45" s="459"/>
      <c r="H45" s="459"/>
      <c r="I45" s="459"/>
      <c r="J45" s="459"/>
      <c r="K45" s="169"/>
    </row>
    <row r="46" spans="2:21" ht="24" customHeight="1">
      <c r="B46" s="169"/>
      <c r="C46" s="183" t="s">
        <v>201</v>
      </c>
      <c r="D46" s="184"/>
      <c r="E46" s="184"/>
      <c r="F46" s="184"/>
      <c r="G46" s="184"/>
      <c r="H46" s="184"/>
      <c r="I46" s="184"/>
      <c r="J46" s="185"/>
      <c r="K46" s="169"/>
    </row>
    <row r="47" spans="2:21" ht="24" customHeight="1">
      <c r="B47" s="169"/>
      <c r="C47" s="186" t="s">
        <v>377</v>
      </c>
      <c r="D47" s="187"/>
      <c r="E47" s="188"/>
      <c r="F47" s="188"/>
      <c r="G47" s="188"/>
      <c r="H47" s="188"/>
      <c r="I47" s="188"/>
      <c r="J47" s="189"/>
      <c r="K47" s="169"/>
    </row>
    <row r="48" spans="2:21" ht="39" customHeight="1">
      <c r="B48" s="169"/>
      <c r="C48" s="471" t="s">
        <v>379</v>
      </c>
      <c r="D48" s="472"/>
      <c r="E48" s="472"/>
      <c r="F48" s="472"/>
      <c r="G48" s="472"/>
      <c r="H48" s="472"/>
      <c r="I48" s="472"/>
      <c r="J48" s="473"/>
      <c r="K48" s="169"/>
    </row>
    <row r="49" spans="2:11" ht="24" customHeight="1">
      <c r="B49" s="169"/>
      <c r="C49" s="186" t="s">
        <v>202</v>
      </c>
      <c r="D49" s="188"/>
      <c r="E49" s="188"/>
      <c r="F49" s="188"/>
      <c r="G49" s="188"/>
      <c r="H49" s="188"/>
      <c r="I49" s="188"/>
      <c r="J49" s="189"/>
      <c r="K49" s="169"/>
    </row>
    <row r="50" spans="2:11" ht="37.9" customHeight="1">
      <c r="B50" s="169"/>
      <c r="C50" s="474" t="s">
        <v>378</v>
      </c>
      <c r="D50" s="475"/>
      <c r="E50" s="475"/>
      <c r="F50" s="475"/>
      <c r="G50" s="475"/>
      <c r="H50" s="475"/>
      <c r="I50" s="475"/>
      <c r="J50" s="476"/>
      <c r="K50" s="169"/>
    </row>
    <row r="51" spans="2:11" ht="46.5" customHeight="1">
      <c r="B51" s="169"/>
      <c r="C51" s="459" t="s">
        <v>347</v>
      </c>
      <c r="D51" s="459"/>
      <c r="E51" s="459"/>
      <c r="F51" s="459"/>
      <c r="G51" s="459"/>
      <c r="H51" s="459"/>
      <c r="I51" s="459"/>
      <c r="J51" s="459"/>
      <c r="K51" s="169"/>
    </row>
  </sheetData>
  <sheetProtection algorithmName="SHA-512" hashValue="ZO9/g+eQAz4C/8mnT2ah1gNNtUmPcSmW9VZlXM9TGhLreFwzyY3jkxXRNSzJa2PIg8frh9PAypq3cQzpC8cOdw==" saltValue="AHkVbNEnvMsllPIRyu1Lcg==" spinCount="100000" sheet="1" objects="1" scenarios="1"/>
  <customSheetViews>
    <customSheetView guid="{9EA9614F-2E1B-408A-94DE-883A46E7B9CA}" showPageBreaks="1" printArea="1" view="pageBreakPreview">
      <rowBreaks count="1" manualBreakCount="1">
        <brk id="27" min="1" max="10" man="1"/>
      </rowBreaks>
      <pageMargins left="0.7" right="0.7" top="0.75" bottom="0.75" header="0.3" footer="0.3"/>
      <pageSetup paperSize="9" scale="92" orientation="portrait" r:id="rId1"/>
    </customSheetView>
  </customSheetViews>
  <mergeCells count="24">
    <mergeCell ref="C48:J48"/>
    <mergeCell ref="C50:J50"/>
    <mergeCell ref="C51:J51"/>
    <mergeCell ref="C41:J41"/>
    <mergeCell ref="C42:J42"/>
    <mergeCell ref="C45:J45"/>
    <mergeCell ref="C40:J40"/>
    <mergeCell ref="C2:J2"/>
    <mergeCell ref="C4:J4"/>
    <mergeCell ref="C16:J16"/>
    <mergeCell ref="C19:J19"/>
    <mergeCell ref="C26:J26"/>
    <mergeCell ref="C39:J39"/>
    <mergeCell ref="C6:J6"/>
    <mergeCell ref="C13:J13"/>
    <mergeCell ref="C18:J18"/>
    <mergeCell ref="C22:J22"/>
    <mergeCell ref="C17:J17"/>
    <mergeCell ref="C23:J23"/>
    <mergeCell ref="N6:U6"/>
    <mergeCell ref="C7:J7"/>
    <mergeCell ref="C8:J8"/>
    <mergeCell ref="N8:U8"/>
    <mergeCell ref="C12:J12"/>
  </mergeCells>
  <phoneticPr fontId="2"/>
  <pageMargins left="0.7" right="0.7" top="0.75" bottom="0.75" header="0.3" footer="0.3"/>
  <pageSetup paperSize="9" scale="71" orientation="portrait" r:id="rId2"/>
  <rowBreaks count="1" manualBreakCount="1">
    <brk id="37" min="1"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V31"/>
  <sheetViews>
    <sheetView showZeros="0" view="pageBreakPreview" zoomScale="80" zoomScaleNormal="100" zoomScaleSheetLayoutView="80" workbookViewId="0">
      <selection activeCell="H14" sqref="H14"/>
    </sheetView>
  </sheetViews>
  <sheetFormatPr defaultColWidth="8.125" defaultRowHeight="13.5"/>
  <cols>
    <col min="1" max="2" width="18" style="28" customWidth="1"/>
    <col min="3" max="5" width="10.125" style="28" customWidth="1"/>
    <col min="6" max="6" width="9.625" style="28" customWidth="1"/>
    <col min="7" max="8" width="10" style="28" customWidth="1"/>
    <col min="9" max="9" width="9.875" style="28" customWidth="1"/>
    <col min="10" max="10" width="10.375" style="28" customWidth="1"/>
    <col min="11" max="11" width="9.875" style="28" customWidth="1"/>
    <col min="12" max="13" width="10.125" style="28" customWidth="1"/>
    <col min="14" max="14" width="8.25" style="28" customWidth="1"/>
    <col min="15" max="18" width="10.125" style="28" customWidth="1"/>
    <col min="19" max="20" width="10.125" style="138" customWidth="1"/>
    <col min="21" max="21" width="13.5" style="28" customWidth="1"/>
    <col min="22" max="22" width="9.375" style="28" bestFit="1" customWidth="1"/>
    <col min="23" max="25" width="5.25" style="28" customWidth="1"/>
    <col min="26" max="27" width="5.125" style="28" customWidth="1"/>
    <col min="28" max="16384" width="8.125" style="28"/>
  </cols>
  <sheetData>
    <row r="1" spans="1:22">
      <c r="A1" s="27" t="s">
        <v>184</v>
      </c>
    </row>
    <row r="2" spans="1:22" ht="19.5" customHeight="1">
      <c r="B2" s="993" t="s">
        <v>182</v>
      </c>
      <c r="C2" s="993"/>
      <c r="D2" s="993"/>
      <c r="E2" s="993"/>
      <c r="F2" s="993"/>
      <c r="G2" s="993"/>
      <c r="H2" s="993"/>
      <c r="I2" s="993"/>
      <c r="J2" s="993"/>
      <c r="K2" s="993"/>
      <c r="L2" s="993"/>
      <c r="M2" s="993"/>
      <c r="N2" s="993"/>
      <c r="O2" s="993"/>
      <c r="P2" s="993"/>
      <c r="Q2" s="993"/>
      <c r="R2" s="993"/>
      <c r="S2" s="993"/>
      <c r="T2" s="993"/>
      <c r="U2" s="993"/>
    </row>
    <row r="3" spans="1:22" ht="7.5" customHeight="1">
      <c r="B3" s="165"/>
      <c r="C3" s="165"/>
      <c r="D3" s="165"/>
      <c r="E3" s="165"/>
      <c r="F3" s="165"/>
      <c r="G3" s="165"/>
      <c r="H3" s="165"/>
      <c r="I3" s="165"/>
      <c r="J3" s="165"/>
      <c r="K3" s="165"/>
      <c r="L3" s="165"/>
      <c r="M3" s="165"/>
      <c r="N3" s="165"/>
      <c r="O3" s="165"/>
      <c r="P3" s="165"/>
      <c r="Q3" s="165"/>
      <c r="R3" s="165"/>
      <c r="S3" s="139"/>
      <c r="T3" s="139"/>
      <c r="U3" s="165"/>
    </row>
    <row r="4" spans="1:22" ht="14.25" thickBot="1">
      <c r="B4" s="27"/>
      <c r="O4" s="81" t="s">
        <v>42</v>
      </c>
      <c r="Q4" s="986">
        <f>'基礎情報入力シート（要入力）'!$D$6</f>
        <v>0</v>
      </c>
      <c r="R4" s="986"/>
      <c r="S4" s="986"/>
      <c r="T4" s="986"/>
      <c r="U4" s="986"/>
    </row>
    <row r="5" spans="1:22" ht="45" customHeight="1">
      <c r="A5" s="992" t="s">
        <v>43</v>
      </c>
      <c r="B5" s="987" t="s">
        <v>365</v>
      </c>
      <c r="C5" s="82" t="s">
        <v>44</v>
      </c>
      <c r="D5" s="82" t="s">
        <v>45</v>
      </c>
      <c r="E5" s="82" t="s">
        <v>46</v>
      </c>
      <c r="F5" s="994" t="s">
        <v>47</v>
      </c>
      <c r="G5" s="995"/>
      <c r="H5" s="996"/>
      <c r="I5" s="994" t="s">
        <v>48</v>
      </c>
      <c r="J5" s="995"/>
      <c r="K5" s="996"/>
      <c r="L5" s="82" t="s">
        <v>49</v>
      </c>
      <c r="M5" s="166" t="s">
        <v>224</v>
      </c>
      <c r="N5" s="69" t="s">
        <v>226</v>
      </c>
      <c r="O5" s="167" t="s">
        <v>225</v>
      </c>
      <c r="P5" s="82" t="s">
        <v>68</v>
      </c>
      <c r="Q5" s="147" t="s">
        <v>227</v>
      </c>
      <c r="R5" s="148" t="s">
        <v>233</v>
      </c>
      <c r="S5" s="140" t="s">
        <v>397</v>
      </c>
      <c r="T5" s="140" t="s">
        <v>398</v>
      </c>
      <c r="U5" s="989" t="s">
        <v>50</v>
      </c>
    </row>
    <row r="6" spans="1:22" ht="28.15" customHeight="1" thickBot="1">
      <c r="A6" s="988"/>
      <c r="B6" s="988"/>
      <c r="C6" s="29" t="s">
        <v>51</v>
      </c>
      <c r="D6" s="30" t="s">
        <v>52</v>
      </c>
      <c r="E6" s="29" t="s">
        <v>53</v>
      </c>
      <c r="F6" s="44" t="s">
        <v>229</v>
      </c>
      <c r="G6" s="45" t="s">
        <v>228</v>
      </c>
      <c r="H6" s="46" t="s">
        <v>230</v>
      </c>
      <c r="I6" s="57" t="s">
        <v>229</v>
      </c>
      <c r="J6" s="58" t="s">
        <v>228</v>
      </c>
      <c r="K6" s="59" t="s">
        <v>54</v>
      </c>
      <c r="L6" s="29" t="s">
        <v>266</v>
      </c>
      <c r="M6" s="64" t="s">
        <v>267</v>
      </c>
      <c r="N6" s="70" t="s">
        <v>337</v>
      </c>
      <c r="O6" s="30" t="s">
        <v>268</v>
      </c>
      <c r="P6" s="29" t="s">
        <v>338</v>
      </c>
      <c r="Q6" s="64" t="s">
        <v>339</v>
      </c>
      <c r="R6" s="70" t="s">
        <v>340</v>
      </c>
      <c r="S6" s="141" t="s">
        <v>399</v>
      </c>
      <c r="T6" s="142" t="s">
        <v>400</v>
      </c>
      <c r="U6" s="990"/>
    </row>
    <row r="7" spans="1:22" ht="16.5" customHeight="1">
      <c r="A7" s="83"/>
      <c r="B7" s="83"/>
      <c r="C7" s="31" t="s">
        <v>55</v>
      </c>
      <c r="D7" s="31" t="s">
        <v>56</v>
      </c>
      <c r="E7" s="31" t="s">
        <v>55</v>
      </c>
      <c r="F7" s="47"/>
      <c r="G7" s="48"/>
      <c r="H7" s="49" t="s">
        <v>55</v>
      </c>
      <c r="I7" s="47"/>
      <c r="J7" s="48"/>
      <c r="K7" s="49" t="s">
        <v>57</v>
      </c>
      <c r="L7" s="31" t="s">
        <v>57</v>
      </c>
      <c r="M7" s="65" t="s">
        <v>57</v>
      </c>
      <c r="N7" s="71"/>
      <c r="O7" s="67" t="s">
        <v>57</v>
      </c>
      <c r="P7" s="31" t="s">
        <v>69</v>
      </c>
      <c r="Q7" s="65" t="s">
        <v>57</v>
      </c>
      <c r="R7" s="74"/>
      <c r="S7" s="143" t="s">
        <v>57</v>
      </c>
      <c r="T7" s="143" t="s">
        <v>57</v>
      </c>
      <c r="U7" s="84"/>
    </row>
    <row r="8" spans="1:22" ht="34.9" customHeight="1">
      <c r="A8" s="156" t="s">
        <v>361</v>
      </c>
      <c r="B8" s="991" t="s">
        <v>361</v>
      </c>
      <c r="C8" s="32"/>
      <c r="D8" s="32"/>
      <c r="E8" s="33"/>
      <c r="F8" s="50"/>
      <c r="G8" s="51"/>
      <c r="H8" s="52"/>
      <c r="I8" s="54"/>
      <c r="J8" s="55"/>
      <c r="K8" s="52"/>
      <c r="L8" s="32"/>
      <c r="M8" s="36"/>
      <c r="N8" s="72"/>
      <c r="O8" s="68"/>
      <c r="P8" s="32"/>
      <c r="Q8" s="34"/>
      <c r="R8" s="75"/>
      <c r="S8" s="144"/>
      <c r="T8" s="144"/>
      <c r="U8" s="85"/>
    </row>
    <row r="9" spans="1:22" s="63" customFormat="1" ht="56.45" customHeight="1">
      <c r="A9" s="157">
        <f>'基礎情報入力シート（要入力）'!$D$9</f>
        <v>0</v>
      </c>
      <c r="B9" s="985"/>
      <c r="C9" s="114">
        <f>'確認書（病室整備）'!$B$62</f>
        <v>0</v>
      </c>
      <c r="D9" s="114">
        <f>'確認書（病室整備）'!$V$62</f>
        <v>0</v>
      </c>
      <c r="E9" s="114">
        <f>IF(B8="","",(C9-D9))</f>
        <v>0</v>
      </c>
      <c r="F9" s="115">
        <f>'確認書（病室整備）'!$AA$62</f>
        <v>0</v>
      </c>
      <c r="G9" s="116">
        <f>IFERROR(H9/F9,0)</f>
        <v>0</v>
      </c>
      <c r="H9" s="117">
        <f>'確認書（病室整備）'!$B$65</f>
        <v>0</v>
      </c>
      <c r="I9" s="115">
        <f>'確認書（病室整備）'!$AA$62</f>
        <v>0</v>
      </c>
      <c r="J9" s="116">
        <v>14546000</v>
      </c>
      <c r="K9" s="117">
        <f>I9*J9</f>
        <v>0</v>
      </c>
      <c r="L9" s="114">
        <f>IF(B8="","",MIN(H9,K9))</f>
        <v>0</v>
      </c>
      <c r="M9" s="118">
        <f>IF(B8="","",MIN(E9,L9))</f>
        <v>0</v>
      </c>
      <c r="N9" s="119">
        <v>0.66666666666666663</v>
      </c>
      <c r="O9" s="120">
        <f>ROUNDDOWN(M9*N9,-3)</f>
        <v>0</v>
      </c>
      <c r="P9" s="114">
        <f>'確認書（病室整備）'!$B$60</f>
        <v>0</v>
      </c>
      <c r="Q9" s="118">
        <f>IF(B8="","",MIN(O9,P9))</f>
        <v>0</v>
      </c>
      <c r="R9" s="121">
        <f>ROUNDDOWN(Q9/$V$9,-3)</f>
        <v>0</v>
      </c>
      <c r="S9" s="149"/>
      <c r="T9" s="150"/>
      <c r="U9" s="122"/>
      <c r="V9" s="62">
        <v>2</v>
      </c>
    </row>
    <row r="10" spans="1:22" ht="31.15" customHeight="1">
      <c r="A10" s="158" t="s">
        <v>364</v>
      </c>
      <c r="B10" s="991" t="s">
        <v>362</v>
      </c>
      <c r="C10" s="32"/>
      <c r="D10" s="32"/>
      <c r="E10" s="32" t="str">
        <f>IF(C10="","",(C10-D10))</f>
        <v/>
      </c>
      <c r="F10" s="54"/>
      <c r="G10" s="55"/>
      <c r="H10" s="52"/>
      <c r="I10" s="54"/>
      <c r="J10" s="55"/>
      <c r="K10" s="52"/>
      <c r="L10" s="32"/>
      <c r="M10" s="36"/>
      <c r="N10" s="72"/>
      <c r="O10" s="68"/>
      <c r="P10" s="32"/>
      <c r="Q10" s="34"/>
      <c r="R10" s="75"/>
      <c r="S10" s="145"/>
      <c r="T10" s="145"/>
      <c r="U10" s="85"/>
    </row>
    <row r="11" spans="1:22" s="63" customFormat="1" ht="67.150000000000006" customHeight="1">
      <c r="A11" s="159">
        <f>'基礎情報入力シート（要入力）'!$D$9</f>
        <v>0</v>
      </c>
      <c r="B11" s="997"/>
      <c r="C11" s="35">
        <f>'確認書（病棟整備）'!$B$54</f>
        <v>0</v>
      </c>
      <c r="D11" s="35">
        <f>'確認書（病棟整備）'!$U$54</f>
        <v>0</v>
      </c>
      <c r="E11" s="35">
        <f>IF(B10="","",(C11-D11))</f>
        <v>0</v>
      </c>
      <c r="F11" s="131">
        <f>'確認書（病棟整備）'!$AA$54</f>
        <v>0</v>
      </c>
      <c r="G11" s="60">
        <f>IFERROR(H11/F11,0)</f>
        <v>0</v>
      </c>
      <c r="H11" s="53">
        <f>'確認書（病棟整備）'!$B$57</f>
        <v>0</v>
      </c>
      <c r="I11" s="131">
        <f>'確認書（病棟整備）'!$AA$54</f>
        <v>0</v>
      </c>
      <c r="J11" s="60">
        <v>239300</v>
      </c>
      <c r="K11" s="53">
        <f>I11*J11</f>
        <v>0</v>
      </c>
      <c r="L11" s="155">
        <f>IF(B10="","",MIN(H11,K11))</f>
        <v>0</v>
      </c>
      <c r="M11" s="161">
        <f>IF(B10="","",MIN(E11,L11))</f>
        <v>0</v>
      </c>
      <c r="N11" s="135">
        <v>1</v>
      </c>
      <c r="O11" s="136">
        <f>ROUNDDOWN(M11*N11,-3)</f>
        <v>0</v>
      </c>
      <c r="P11" s="35">
        <f>'確認書（病棟整備）'!$B$52</f>
        <v>0</v>
      </c>
      <c r="Q11" s="161">
        <f>IF(B10="","",MIN(O11,P11))</f>
        <v>0</v>
      </c>
      <c r="R11" s="136">
        <f>ROUNDDOWN(Q11/$V$9,-3)</f>
        <v>0</v>
      </c>
      <c r="S11" s="151"/>
      <c r="T11" s="152"/>
      <c r="U11" s="86"/>
      <c r="V11" s="62">
        <f>O11-Q11</f>
        <v>0</v>
      </c>
    </row>
    <row r="12" spans="1:22" ht="43.9" customHeight="1">
      <c r="A12" s="159"/>
      <c r="B12" s="984" t="s">
        <v>363</v>
      </c>
      <c r="C12" s="32"/>
      <c r="D12" s="32"/>
      <c r="E12" s="32" t="str">
        <f>IF(C12="","",(C12-D12))</f>
        <v/>
      </c>
      <c r="F12" s="132"/>
      <c r="G12" s="55"/>
      <c r="H12" s="52"/>
      <c r="I12" s="132"/>
      <c r="J12" s="55"/>
      <c r="K12" s="52"/>
      <c r="L12" s="32"/>
      <c r="M12" s="36"/>
      <c r="N12" s="72"/>
      <c r="O12" s="68"/>
      <c r="P12" s="32"/>
      <c r="Q12" s="34"/>
      <c r="R12" s="75"/>
      <c r="S12" s="145"/>
      <c r="T12" s="145"/>
      <c r="U12" s="87"/>
    </row>
    <row r="13" spans="1:22" s="63" customFormat="1" ht="47.45" customHeight="1">
      <c r="A13" s="159"/>
      <c r="B13" s="985"/>
      <c r="C13" s="114">
        <f>'確認書（個人防護具保管庫）'!$B$79</f>
        <v>0</v>
      </c>
      <c r="D13" s="114">
        <f>'確認書（個人防護具保管庫）'!$T$79</f>
        <v>0</v>
      </c>
      <c r="E13" s="114">
        <f>IF(B12="","",(C13-D13))</f>
        <v>0</v>
      </c>
      <c r="F13" s="133">
        <f>'確認書（個人防護具保管庫）'!$K$187</f>
        <v>0</v>
      </c>
      <c r="G13" s="116">
        <f>IFERROR(H13/F13,0)</f>
        <v>0</v>
      </c>
      <c r="H13" s="117">
        <f>'確認書（個人防護具保管庫）'!$T$187</f>
        <v>0</v>
      </c>
      <c r="I13" s="133">
        <f>'確認書（個人防護具保管庫）'!$K$187</f>
        <v>0</v>
      </c>
      <c r="J13" s="116">
        <v>239300</v>
      </c>
      <c r="K13" s="117">
        <f>I13*J13</f>
        <v>0</v>
      </c>
      <c r="L13" s="114">
        <f>IF(B12="","",MIN(H13,K13))</f>
        <v>0</v>
      </c>
      <c r="M13" s="118">
        <f>IF(B12="","",MIN(E13,L13))</f>
        <v>0</v>
      </c>
      <c r="N13" s="137">
        <v>1</v>
      </c>
      <c r="O13" s="120">
        <f>ROUNDDOWN(M13*N13,-3)</f>
        <v>0</v>
      </c>
      <c r="P13" s="114">
        <f>'確認書（個人防護具保管庫）'!$B$77</f>
        <v>0</v>
      </c>
      <c r="Q13" s="118">
        <f>IF(B12="","",MIN(O13,P13))</f>
        <v>0</v>
      </c>
      <c r="R13" s="121">
        <f>ROUNDDOWN(Q13/$V$9,-3)</f>
        <v>0</v>
      </c>
      <c r="S13" s="149"/>
      <c r="T13" s="150"/>
      <c r="U13" s="122"/>
    </row>
    <row r="14" spans="1:22" ht="32.25" customHeight="1" thickBot="1">
      <c r="A14" s="160"/>
      <c r="B14" s="123" t="s">
        <v>366</v>
      </c>
      <c r="C14" s="37">
        <f>IFERROR(SUM(C10:C13),0)</f>
        <v>0</v>
      </c>
      <c r="D14" s="37">
        <f>IFERROR(SUM(D10:D13),0)</f>
        <v>0</v>
      </c>
      <c r="E14" s="37">
        <f>IFERROR(SUM(E10:E13),0)</f>
        <v>0</v>
      </c>
      <c r="F14" s="61"/>
      <c r="G14" s="126"/>
      <c r="H14" s="56">
        <f t="shared" ref="H14:K14" si="0">IFERROR(SUM(H10:H13),0)</f>
        <v>0</v>
      </c>
      <c r="I14" s="61"/>
      <c r="J14" s="126"/>
      <c r="K14" s="56">
        <f t="shared" si="0"/>
        <v>0</v>
      </c>
      <c r="L14" s="37">
        <f>IFERROR(SUM(L10:L13),0)</f>
        <v>0</v>
      </c>
      <c r="M14" s="37">
        <f>IFERROR(SUM(M10:M13),0)</f>
        <v>0</v>
      </c>
      <c r="N14" s="125"/>
      <c r="O14" s="127">
        <f>IFERROR(SUM(O10:O13),0)</f>
        <v>0</v>
      </c>
      <c r="P14" s="37">
        <f>IFERROR(SUM(P10:P13),0)</f>
        <v>0</v>
      </c>
      <c r="Q14" s="66">
        <f>IFERROR(SUM(Q10:Q13),0)</f>
        <v>0</v>
      </c>
      <c r="R14" s="73">
        <f>IFERROR(SUM(R10:R13),0)</f>
        <v>0</v>
      </c>
      <c r="S14" s="153">
        <f t="shared" ref="S14:T14" si="1">SUM(S11,S13)</f>
        <v>0</v>
      </c>
      <c r="T14" s="154">
        <f t="shared" si="1"/>
        <v>0</v>
      </c>
      <c r="U14" s="124"/>
    </row>
    <row r="15" spans="1:22" ht="22.5" customHeight="1" thickTop="1" thickBot="1">
      <c r="A15" s="88"/>
      <c r="B15" s="88" t="s">
        <v>0</v>
      </c>
      <c r="C15" s="89">
        <f>IFERROR(SUM(C9,C14),0)</f>
        <v>0</v>
      </c>
      <c r="D15" s="89">
        <f>IFERROR(SUM(D9,D14),0)</f>
        <v>0</v>
      </c>
      <c r="E15" s="89">
        <f>IFERROR(SUM(E9,E14),0)</f>
        <v>0</v>
      </c>
      <c r="F15" s="128"/>
      <c r="G15" s="129"/>
      <c r="H15" s="130">
        <f>IFERROR(SUM(H9,H14),0)</f>
        <v>0</v>
      </c>
      <c r="I15" s="128"/>
      <c r="J15" s="129"/>
      <c r="K15" s="130">
        <f>IFERROR(SUM(K9,K14),0)</f>
        <v>0</v>
      </c>
      <c r="L15" s="89">
        <f>IFERROR(SUM(L9,L14),0)</f>
        <v>0</v>
      </c>
      <c r="M15" s="89">
        <f>IFERROR(SUM(M9,M14),0)</f>
        <v>0</v>
      </c>
      <c r="N15" s="89"/>
      <c r="O15" s="89">
        <f>IFERROR(SUM(O9,O14),0)</f>
        <v>0</v>
      </c>
      <c r="P15" s="89">
        <f>IFERROR(SUM(P9,P14),0)</f>
        <v>0</v>
      </c>
      <c r="Q15" s="89">
        <f>IFERROR(SUM(Q9,Q14),0)</f>
        <v>0</v>
      </c>
      <c r="R15" s="89">
        <f>IFERROR(SUM(R9,R14),0)</f>
        <v>0</v>
      </c>
      <c r="S15" s="146">
        <f t="shared" ref="S15:T15" si="2">SUM(S9,S14)</f>
        <v>0</v>
      </c>
      <c r="T15" s="146">
        <f t="shared" si="2"/>
        <v>0</v>
      </c>
      <c r="U15" s="90"/>
    </row>
    <row r="16" spans="1:22">
      <c r="B16" s="27"/>
    </row>
    <row r="17" spans="1:2">
      <c r="A17" s="27" t="s">
        <v>165</v>
      </c>
    </row>
    <row r="18" spans="1:2">
      <c r="A18" s="38" t="s">
        <v>492</v>
      </c>
    </row>
    <row r="19" spans="1:2">
      <c r="A19" s="162" t="s">
        <v>401</v>
      </c>
    </row>
    <row r="20" spans="1:2">
      <c r="A20" s="38" t="s">
        <v>402</v>
      </c>
    </row>
    <row r="21" spans="1:2">
      <c r="A21" s="38" t="s">
        <v>403</v>
      </c>
    </row>
    <row r="22" spans="1:2">
      <c r="A22" s="38" t="s">
        <v>404</v>
      </c>
    </row>
    <row r="23" spans="1:2">
      <c r="A23" s="38" t="s">
        <v>405</v>
      </c>
    </row>
    <row r="24" spans="1:2">
      <c r="A24" s="38" t="s">
        <v>406</v>
      </c>
    </row>
    <row r="25" spans="1:2">
      <c r="A25" s="163" t="s">
        <v>493</v>
      </c>
      <c r="B25" s="38"/>
    </row>
    <row r="26" spans="1:2">
      <c r="A26" s="38" t="s">
        <v>407</v>
      </c>
      <c r="B26" s="38"/>
    </row>
    <row r="27" spans="1:2">
      <c r="B27" s="38"/>
    </row>
    <row r="28" spans="1:2">
      <c r="B28" s="38"/>
    </row>
    <row r="29" spans="1:2">
      <c r="B29" s="38"/>
    </row>
    <row r="30" spans="1:2">
      <c r="B30" s="38"/>
    </row>
    <row r="31" spans="1:2">
      <c r="B31" s="39"/>
    </row>
  </sheetData>
  <sheetProtection algorithmName="SHA-512" hashValue="4flUnX0kDdEf8MgS0aw+jI/jOfwT/ALk9nKO4G5mbmk2xJR4Y2nqkL9oJsUDXRNDq2iTchIqSasfSz+dBegtaw==" saltValue="JxpbkD62OEDgojRus6IVAQ==" spinCount="100000" sheet="1" objects="1" scenarios="1"/>
  <customSheetViews>
    <customSheetView guid="{9EA9614F-2E1B-408A-94DE-883A46E7B9CA}" showPageBreaks="1" fitToPage="1" printArea="1" hiddenRows="1" view="pageBreakPreview">
      <selection activeCell="P41" sqref="P41"/>
      <pageMargins left="0.51181102362204722" right="0.51181102362204722" top="0.55118110236220474" bottom="0.55118110236220474" header="0.31496062992125984" footer="0.31496062992125984"/>
      <pageSetup paperSize="9" scale="82" fitToHeight="0" orientation="landscape" r:id="rId1"/>
    </customSheetView>
  </customSheetViews>
  <mergeCells count="10">
    <mergeCell ref="A5:A6"/>
    <mergeCell ref="B2:U2"/>
    <mergeCell ref="F5:H5"/>
    <mergeCell ref="I5:K5"/>
    <mergeCell ref="B10:B11"/>
    <mergeCell ref="B12:B13"/>
    <mergeCell ref="Q4:U4"/>
    <mergeCell ref="B5:B6"/>
    <mergeCell ref="U5:U6"/>
    <mergeCell ref="B8:B9"/>
  </mergeCells>
  <phoneticPr fontId="2"/>
  <pageMargins left="0.51181102362204722" right="0.51181102362204722" top="0.55118110236220474" bottom="0.55118110236220474" header="0.31496062992125984" footer="0.31496062992125984"/>
  <pageSetup paperSize="9" scale="55"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79998168889431442"/>
    <pageSetUpPr fitToPage="1"/>
  </sheetPr>
  <dimension ref="A1:H29"/>
  <sheetViews>
    <sheetView showZeros="0" view="pageBreakPreview" zoomScaleNormal="70" zoomScaleSheetLayoutView="100" workbookViewId="0">
      <selection activeCell="D6" sqref="D6:E6"/>
    </sheetView>
  </sheetViews>
  <sheetFormatPr defaultColWidth="8.125" defaultRowHeight="14.25"/>
  <cols>
    <col min="1" max="2" width="21.125" style="1" customWidth="1"/>
    <col min="3" max="3" width="3.125" style="1" customWidth="1"/>
    <col min="4" max="5" width="21.125" style="1" customWidth="1"/>
    <col min="6" max="6" width="3.125" style="1" customWidth="1"/>
    <col min="7" max="7" width="8.125" style="1"/>
    <col min="8" max="9" width="11.5" style="1" bestFit="1" customWidth="1"/>
    <col min="10" max="16384" width="8.125" style="1"/>
  </cols>
  <sheetData>
    <row r="1" spans="1:8" ht="20.100000000000001" customHeight="1">
      <c r="A1" s="1" t="s">
        <v>208</v>
      </c>
    </row>
    <row r="2" spans="1:8" ht="32.25" customHeight="1">
      <c r="A2" s="999" t="s">
        <v>28</v>
      </c>
      <c r="B2" s="999"/>
      <c r="C2" s="999"/>
      <c r="D2" s="999"/>
      <c r="E2" s="999"/>
      <c r="F2" s="999"/>
    </row>
    <row r="4" spans="1:8" ht="20.100000000000001" customHeight="1">
      <c r="A4" s="25"/>
      <c r="H4" s="1">
        <f>'（別紙1）経費所要額調'!$Q$15</f>
        <v>0</v>
      </c>
    </row>
    <row r="5" spans="1:8" ht="20.100000000000001" customHeight="1">
      <c r="A5" s="1" t="s">
        <v>27</v>
      </c>
    </row>
    <row r="6" spans="1:8" ht="20.100000000000001" customHeight="1">
      <c r="A6" s="1000" t="s">
        <v>26</v>
      </c>
      <c r="B6" s="1001"/>
      <c r="C6" s="42"/>
      <c r="D6" s="1001" t="s">
        <v>25</v>
      </c>
      <c r="E6" s="1002"/>
      <c r="F6" s="15"/>
    </row>
    <row r="7" spans="1:8" ht="20.100000000000001" customHeight="1">
      <c r="A7" s="24" t="s">
        <v>24</v>
      </c>
      <c r="B7" s="1001" t="s">
        <v>23</v>
      </c>
      <c r="C7" s="1003"/>
      <c r="D7" s="40" t="s">
        <v>24</v>
      </c>
      <c r="E7" s="41" t="s">
        <v>23</v>
      </c>
      <c r="F7" s="15"/>
    </row>
    <row r="8" spans="1:8" ht="31.5">
      <c r="A8" s="106" t="s">
        <v>22</v>
      </c>
      <c r="B8" s="107">
        <f>'（別紙1）経費所要額調'!$R$15</f>
        <v>0</v>
      </c>
      <c r="C8" s="23"/>
      <c r="D8" s="110" t="s">
        <v>138</v>
      </c>
      <c r="E8" s="111">
        <f>'（別紙1）経費所要額調'!$C$9</f>
        <v>0</v>
      </c>
      <c r="F8" s="20"/>
    </row>
    <row r="9" spans="1:8" ht="31.5">
      <c r="A9" s="108" t="s">
        <v>64</v>
      </c>
      <c r="B9" s="76">
        <f>IFERROR(H4-B8,0)</f>
        <v>0</v>
      </c>
      <c r="C9" s="20"/>
      <c r="D9" s="112" t="s">
        <v>139</v>
      </c>
      <c r="E9" s="113">
        <f>'（別紙1）経費所要額調'!$C$11</f>
        <v>0</v>
      </c>
      <c r="F9" s="20"/>
    </row>
    <row r="10" spans="1:8" ht="42">
      <c r="A10" s="109" t="s">
        <v>21</v>
      </c>
      <c r="B10" s="76">
        <f>IFERROR(E20-B8-B9-B11,0)</f>
        <v>0</v>
      </c>
      <c r="C10" s="20"/>
      <c r="D10" s="112" t="s">
        <v>140</v>
      </c>
      <c r="E10" s="113">
        <f>'（別紙1）経費所要額調'!$C$13</f>
        <v>0</v>
      </c>
      <c r="F10" s="20"/>
    </row>
    <row r="11" spans="1:8" ht="30" customHeight="1">
      <c r="A11" s="109" t="s">
        <v>197</v>
      </c>
      <c r="B11" s="77">
        <f>'（別紙1）経費所要額調'!$D$15</f>
        <v>0</v>
      </c>
      <c r="C11" s="20"/>
      <c r="D11" s="22"/>
      <c r="E11" s="21"/>
      <c r="F11" s="20"/>
    </row>
    <row r="12" spans="1:8" ht="30" customHeight="1">
      <c r="A12" s="43"/>
      <c r="B12" s="78"/>
      <c r="C12" s="20"/>
      <c r="D12" s="18"/>
      <c r="E12" s="21"/>
      <c r="F12" s="20"/>
    </row>
    <row r="13" spans="1:8" ht="20.100000000000001" customHeight="1">
      <c r="A13" s="22"/>
      <c r="B13" s="78"/>
      <c r="C13" s="20"/>
      <c r="D13" s="26"/>
      <c r="E13" s="21"/>
      <c r="F13" s="20"/>
    </row>
    <row r="14" spans="1:8" ht="20.100000000000001" customHeight="1">
      <c r="A14" s="22"/>
      <c r="B14" s="79"/>
      <c r="C14" s="20"/>
      <c r="D14" s="22"/>
      <c r="E14" s="21"/>
      <c r="F14" s="20"/>
    </row>
    <row r="15" spans="1:8" ht="20.100000000000001" customHeight="1">
      <c r="A15" s="22"/>
      <c r="B15" s="78"/>
      <c r="C15" s="20"/>
      <c r="D15" s="18"/>
      <c r="E15" s="21"/>
      <c r="F15" s="20"/>
    </row>
    <row r="16" spans="1:8" ht="20.100000000000001" customHeight="1">
      <c r="A16" s="22"/>
      <c r="B16" s="80"/>
      <c r="C16" s="20"/>
      <c r="D16" s="22"/>
      <c r="E16" s="21"/>
      <c r="F16" s="20"/>
    </row>
    <row r="17" spans="1:6" ht="20.100000000000001" customHeight="1">
      <c r="A17" s="22"/>
      <c r="B17" s="21"/>
      <c r="C17" s="20"/>
      <c r="D17" s="22"/>
      <c r="E17" s="21"/>
      <c r="F17" s="20"/>
    </row>
    <row r="18" spans="1:6" ht="20.100000000000001" customHeight="1">
      <c r="A18" s="22"/>
      <c r="B18" s="21"/>
      <c r="C18" s="20"/>
      <c r="D18" s="22"/>
      <c r="E18" s="21"/>
      <c r="F18" s="20"/>
    </row>
    <row r="19" spans="1:6" ht="20.100000000000001" customHeight="1">
      <c r="A19" s="19"/>
      <c r="B19" s="17"/>
      <c r="C19" s="16"/>
      <c r="D19" s="18"/>
      <c r="E19" s="17"/>
      <c r="F19" s="16"/>
    </row>
    <row r="20" spans="1:6" ht="20.100000000000001" customHeight="1">
      <c r="A20" s="40" t="s">
        <v>20</v>
      </c>
      <c r="B20" s="14">
        <f>SUM(B8:B11)</f>
        <v>0</v>
      </c>
      <c r="C20" s="15" t="s">
        <v>19</v>
      </c>
      <c r="D20" s="40" t="s">
        <v>20</v>
      </c>
      <c r="E20" s="14">
        <f>SUM(E8:E10)</f>
        <v>0</v>
      </c>
      <c r="F20" s="13" t="s">
        <v>19</v>
      </c>
    </row>
    <row r="21" spans="1:6" ht="20.100000000000001" customHeight="1">
      <c r="A21" s="11"/>
      <c r="B21" s="12"/>
      <c r="C21" s="10"/>
      <c r="D21" s="11"/>
      <c r="E21" s="10"/>
      <c r="F21" s="10"/>
    </row>
    <row r="22" spans="1:6" ht="20.100000000000001" customHeight="1">
      <c r="B22" s="8" t="s">
        <v>18</v>
      </c>
    </row>
    <row r="23" spans="1:6" ht="20.100000000000001" customHeight="1">
      <c r="A23" s="9"/>
    </row>
    <row r="24" spans="1:6" ht="20.100000000000001" customHeight="1">
      <c r="A24" s="8"/>
      <c r="D24" s="6"/>
    </row>
    <row r="25" spans="1:6" ht="20.100000000000001" customHeight="1">
      <c r="A25" s="8"/>
      <c r="B25" s="7" t="str">
        <f>IF('基礎情報入力シート（要入力）'!D3="","",'基礎情報入力シート（要入力）'!D3)</f>
        <v/>
      </c>
      <c r="D25" s="6"/>
    </row>
    <row r="26" spans="1:6" ht="20.100000000000001" customHeight="1">
      <c r="B26" s="5"/>
      <c r="C26" s="5"/>
      <c r="D26" s="998"/>
      <c r="E26" s="998"/>
    </row>
    <row r="27" spans="1:6" ht="20.100000000000001" customHeight="1">
      <c r="B27" s="5"/>
      <c r="C27" s="5"/>
      <c r="D27" s="998">
        <f>'基礎情報入力シート（要入力）'!$D$6</f>
        <v>0</v>
      </c>
      <c r="E27" s="998"/>
    </row>
    <row r="28" spans="1:6" ht="20.100000000000001" customHeight="1">
      <c r="B28" s="4"/>
      <c r="C28" s="3"/>
      <c r="D28" s="998">
        <f>'基礎情報入力シート（要入力）'!$D$7</f>
        <v>0</v>
      </c>
      <c r="E28" s="998"/>
    </row>
    <row r="29" spans="1:6" ht="20.100000000000001" customHeight="1">
      <c r="D29" s="2"/>
    </row>
  </sheetData>
  <sheetProtection algorithmName="SHA-512" hashValue="0IffqdLiZnAtaIam/16t34dd/TpeaNGE62mB38v+UurzdqTowBYLrZxD4oJcquOFQ5o9yyvpt7a7CZXBUJJbEw==" saltValue="05SJ7PX3Byj1aT39Rk2D1Q==" spinCount="100000" sheet="1" objects="1" scenarios="1"/>
  <protectedRanges>
    <protectedRange sqref="B10:B11" name="範囲1"/>
  </protectedRanges>
  <customSheetViews>
    <customSheetView guid="{9EA9614F-2E1B-408A-94DE-883A46E7B9CA}" scale="140" showPageBreaks="1" fitToPage="1" printArea="1" view="pageBreakPreview" topLeftCell="B9">
      <selection activeCell="B11" sqref="B11"/>
      <pageMargins left="0.7" right="0.7" top="0.75" bottom="0.75" header="0.3" footer="0.3"/>
      <pageSetup paperSize="9" scale="90" orientation="portrait" r:id="rId1"/>
    </customSheetView>
    <customSheetView guid="{00E5FA86-1172-4EED-8DB5-202766590116}" showPageBreaks="1" fitToPage="1" view="pageBreakPreview">
      <selection activeCell="B9" sqref="B9"/>
      <pageMargins left="0.7" right="0.7" top="0.75" bottom="0.75" header="0.3" footer="0.3"/>
      <pageSetup paperSize="9" scale="90" orientation="portrait" r:id="rId2"/>
    </customSheetView>
  </customSheetViews>
  <mergeCells count="7">
    <mergeCell ref="D28:E28"/>
    <mergeCell ref="A2:F2"/>
    <mergeCell ref="A6:B6"/>
    <mergeCell ref="D6:E6"/>
    <mergeCell ref="B7:C7"/>
    <mergeCell ref="D26:E26"/>
    <mergeCell ref="D27:E27"/>
  </mergeCells>
  <phoneticPr fontId="2"/>
  <dataValidations count="2">
    <dataValidation type="whole" operator="greaterThanOrEqual" allowBlank="1" showInputMessage="1" showErrorMessage="1" error="空床数がマイナスになっています" sqref="E8 B11 B8">
      <formula1>C8</formula1>
    </dataValidation>
    <dataValidation operator="greaterThanOrEqual" allowBlank="1" showInputMessage="1" showErrorMessage="1" error="空床数がマイナスになっています" sqref="B10 B9"/>
  </dataValidations>
  <pageMargins left="0.7" right="0.7" top="0.75" bottom="0.75" header="0.3" footer="0.3"/>
  <pageSetup paperSize="9" scale="9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K21"/>
  <sheetViews>
    <sheetView view="pageBreakPreview" zoomScaleNormal="100" zoomScaleSheetLayoutView="100" workbookViewId="0">
      <selection activeCell="D4" sqref="D4"/>
    </sheetView>
  </sheetViews>
  <sheetFormatPr defaultColWidth="9" defaultRowHeight="38.65" customHeight="1"/>
  <cols>
    <col min="1" max="1" width="6" style="190" customWidth="1"/>
    <col min="2" max="2" width="10.625" style="191" customWidth="1"/>
    <col min="3" max="3" width="22.5" style="191" customWidth="1"/>
    <col min="4" max="4" width="47.5" style="192" customWidth="1"/>
    <col min="5" max="5" width="9" style="193"/>
    <col min="6" max="6" width="26.75" style="193" customWidth="1"/>
    <col min="7" max="16384" width="9" style="193"/>
  </cols>
  <sheetData>
    <row r="1" spans="2:11" ht="114" customHeight="1"/>
    <row r="2" spans="2:11" ht="31.5" customHeight="1">
      <c r="B2" s="496" t="s">
        <v>9</v>
      </c>
      <c r="C2" s="497"/>
      <c r="D2" s="497"/>
    </row>
    <row r="3" spans="2:11" ht="40.15" customHeight="1">
      <c r="B3" s="500" t="s">
        <v>10</v>
      </c>
      <c r="C3" s="501"/>
      <c r="D3" s="96"/>
      <c r="E3" s="194" t="s">
        <v>30</v>
      </c>
    </row>
    <row r="4" spans="2:11" ht="40.15" customHeight="1">
      <c r="B4" s="493" t="s">
        <v>211</v>
      </c>
      <c r="C4" s="195" t="s">
        <v>8</v>
      </c>
      <c r="D4" s="97"/>
      <c r="E4" s="194" t="s">
        <v>505</v>
      </c>
    </row>
    <row r="5" spans="2:11" ht="40.15" customHeight="1">
      <c r="B5" s="502"/>
      <c r="C5" s="195" t="s">
        <v>7</v>
      </c>
      <c r="D5" s="98"/>
      <c r="E5" s="194" t="s">
        <v>31</v>
      </c>
    </row>
    <row r="6" spans="2:11" ht="45" customHeight="1">
      <c r="B6" s="502"/>
      <c r="C6" s="196" t="s">
        <v>254</v>
      </c>
      <c r="D6" s="98"/>
      <c r="E6" s="483" t="s">
        <v>32</v>
      </c>
      <c r="F6" s="484"/>
      <c r="G6" s="484"/>
      <c r="H6" s="484"/>
      <c r="I6" s="484"/>
      <c r="J6" s="484"/>
    </row>
    <row r="7" spans="2:11" ht="45" customHeight="1">
      <c r="B7" s="503"/>
      <c r="C7" s="196" t="s">
        <v>11</v>
      </c>
      <c r="D7" s="98"/>
      <c r="E7" s="483" t="s">
        <v>210</v>
      </c>
      <c r="F7" s="490"/>
      <c r="G7" s="490"/>
      <c r="H7" s="490"/>
      <c r="I7" s="490"/>
      <c r="J7" s="490"/>
    </row>
    <row r="8" spans="2:11" ht="40.15" customHeight="1">
      <c r="B8" s="498" t="s">
        <v>287</v>
      </c>
      <c r="C8" s="499"/>
      <c r="D8" s="134"/>
      <c r="E8" s="194" t="s">
        <v>33</v>
      </c>
      <c r="F8" s="194"/>
    </row>
    <row r="9" spans="2:11" ht="40.15" customHeight="1">
      <c r="B9" s="498" t="s">
        <v>2</v>
      </c>
      <c r="C9" s="499"/>
      <c r="D9" s="98"/>
      <c r="E9" s="194" t="s">
        <v>34</v>
      </c>
      <c r="F9" s="194"/>
    </row>
    <row r="10" spans="2:11" ht="42" customHeight="1">
      <c r="B10" s="493" t="s">
        <v>204</v>
      </c>
      <c r="C10" s="197" t="s">
        <v>3</v>
      </c>
      <c r="D10" s="98"/>
      <c r="E10" s="491"/>
      <c r="F10" s="492"/>
      <c r="G10" s="492"/>
      <c r="H10" s="492"/>
      <c r="I10" s="492"/>
      <c r="J10" s="492"/>
      <c r="K10" s="492"/>
    </row>
    <row r="11" spans="2:11" ht="42" customHeight="1">
      <c r="B11" s="494"/>
      <c r="C11" s="197" t="s">
        <v>4</v>
      </c>
      <c r="D11" s="98"/>
      <c r="E11" s="193" t="s">
        <v>17</v>
      </c>
      <c r="G11" s="198"/>
      <c r="H11" s="198"/>
    </row>
    <row r="12" spans="2:11" ht="42" customHeight="1">
      <c r="B12" s="494"/>
      <c r="C12" s="197" t="s">
        <v>5</v>
      </c>
      <c r="D12" s="99"/>
      <c r="G12" s="198"/>
      <c r="H12" s="198"/>
    </row>
    <row r="13" spans="2:11" ht="42" customHeight="1">
      <c r="B13" s="494"/>
      <c r="C13" s="197" t="s">
        <v>6</v>
      </c>
      <c r="D13" s="99"/>
    </row>
    <row r="14" spans="2:11" ht="42" customHeight="1">
      <c r="B14" s="494"/>
      <c r="C14" s="199" t="s">
        <v>288</v>
      </c>
      <c r="D14" s="201"/>
      <c r="E14" s="483" t="s">
        <v>35</v>
      </c>
      <c r="F14" s="484"/>
      <c r="G14" s="484"/>
      <c r="H14" s="484"/>
    </row>
    <row r="15" spans="2:11" ht="40.15" customHeight="1">
      <c r="B15" s="495"/>
      <c r="C15" s="485" t="s">
        <v>289</v>
      </c>
      <c r="D15" s="486"/>
    </row>
    <row r="16" spans="2:11" ht="40.15" customHeight="1">
      <c r="B16" s="487"/>
      <c r="C16" s="488"/>
      <c r="D16" s="489"/>
    </row>
    <row r="17" spans="3:3" ht="52.5" customHeight="1"/>
    <row r="18" spans="3:3" ht="55.9" customHeight="1">
      <c r="C18" s="200" t="s">
        <v>66</v>
      </c>
    </row>
    <row r="19" spans="3:3" ht="38.65" customHeight="1">
      <c r="C19" s="200" t="s">
        <v>105</v>
      </c>
    </row>
    <row r="20" spans="3:3" ht="38.65" customHeight="1">
      <c r="C20" s="200" t="s">
        <v>67</v>
      </c>
    </row>
    <row r="21" spans="3:3" ht="38.65" customHeight="1">
      <c r="C21" s="198" t="s">
        <v>36</v>
      </c>
    </row>
  </sheetData>
  <sheetProtection algorithmName="SHA-512" hashValue="3qymDOnEsUplMWN29AvXW6JOv2CIOM/h0/RPLJy6+OUY0i0IE5dDg5Lo5GxgM5pJUt8kwWrZk6qGL6MmOKo9MA==" saltValue="okgjg4ELjDqBr5cZqUijUQ==" spinCount="100000" sheet="1" objects="1" scenarios="1"/>
  <protectedRanges>
    <protectedRange sqref="D3:D14" name="範囲1"/>
  </protectedRanges>
  <customSheetViews>
    <customSheetView guid="{9EA9614F-2E1B-408A-94DE-883A46E7B9CA}" showPageBreaks="1" fitToPage="1" printArea="1" view="pageBreakPreview">
      <pageMargins left="0.78740157480314965" right="0.39370078740157483" top="0.39370078740157483" bottom="0.19685039370078741" header="0.31496062992125984" footer="0.31496062992125984"/>
      <printOptions horizontalCentered="1"/>
      <pageSetup paperSize="9" scale="99" orientation="landscape" r:id="rId1"/>
      <headerFooter scaleWithDoc="0" alignWithMargins="0">
        <firstHeader>&amp;L&amp;10&amp;F</firstHeader>
      </headerFooter>
    </customSheetView>
    <customSheetView guid="{00E5FA86-1172-4EED-8DB5-202766590116}" showPageBreaks="1" fitToPage="1" printArea="1" view="pageBreakPreview">
      <selection activeCell="E16" sqref="E16:H16"/>
      <pageMargins left="0.78740157480314965" right="0.39370078740157483" top="0.39370078740157483" bottom="0.19685039370078741" header="0.31496062992125984" footer="0.31496062992125984"/>
      <printOptions horizontalCentered="1"/>
      <pageSetup paperSize="9" orientation="portrait" r:id="rId2"/>
      <headerFooter scaleWithDoc="0" alignWithMargins="0">
        <firstHeader>&amp;L&amp;10&amp;F</firstHeader>
      </headerFooter>
    </customSheetView>
  </customSheetViews>
  <mergeCells count="12">
    <mergeCell ref="E6:J6"/>
    <mergeCell ref="B2:D2"/>
    <mergeCell ref="B8:C8"/>
    <mergeCell ref="B9:C9"/>
    <mergeCell ref="B3:C3"/>
    <mergeCell ref="B4:B7"/>
    <mergeCell ref="E14:H14"/>
    <mergeCell ref="C15:D15"/>
    <mergeCell ref="B16:D16"/>
    <mergeCell ref="E7:J7"/>
    <mergeCell ref="E10:K10"/>
    <mergeCell ref="B10:B15"/>
  </mergeCells>
  <phoneticPr fontId="2"/>
  <dataValidations count="2">
    <dataValidation allowBlank="1" showInputMessage="1" sqref="B10 B8 G3:H3 E19:L1048576 G11:H12 E1:H2 F4:J5 F13:H13 I1:L3 I11:K17 F15:H18 B2:B4 D8:D14 C21:C1048576 B17:B1048576 D17:D1048576 C17 F8:J9 K4:K9 L4:L17 E3:E18 M1:XFD1048576 A1:A1048576"/>
    <dataValidation type="whole" operator="greaterThan" allowBlank="1" showInputMessage="1" showErrorMessage="1" errorTitle="ハイフン抜き" error="ハイフン抜きで入力してください。" sqref="D4">
      <formula1>0</formula1>
    </dataValidation>
  </dataValidations>
  <printOptions horizontalCentered="1"/>
  <pageMargins left="0.78740157480314965" right="0.39370078740157483" top="0.39370078740157483" bottom="0.19685039370078741" header="0.31496062992125984" footer="0.31496062992125984"/>
  <pageSetup paperSize="9" scale="97" orientation="landscape" r:id="rId3"/>
  <headerFooter scaleWithDoc="0" alignWithMargins="0">
    <firstHeader>&amp;L&amp;10&amp;F</firstHead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M169"/>
  <sheetViews>
    <sheetView showZeros="0" view="pageBreakPreview" zoomScaleNormal="100" zoomScaleSheetLayoutView="100" workbookViewId="0">
      <selection activeCell="H22" sqref="H22:AD22"/>
    </sheetView>
  </sheetViews>
  <sheetFormatPr defaultColWidth="2.75" defaultRowHeight="14.25" outlineLevelRow="1"/>
  <cols>
    <col min="1" max="1" width="3.75" style="170" customWidth="1"/>
    <col min="2" max="2" width="3.75" style="170" bestFit="1" customWidth="1"/>
    <col min="3" max="3" width="3.75" style="170" customWidth="1"/>
    <col min="4" max="4" width="4.75" style="170" customWidth="1"/>
    <col min="5" max="6" width="2.75" style="170"/>
    <col min="7" max="7" width="3.25" style="170" bestFit="1" customWidth="1"/>
    <col min="8" max="8" width="2.75" style="170"/>
    <col min="9" max="9" width="3" style="170" bestFit="1" customWidth="1"/>
    <col min="10" max="10" width="3.5" style="170" customWidth="1"/>
    <col min="11" max="11" width="2.75" style="170"/>
    <col min="12" max="12" width="2.875" style="170" customWidth="1"/>
    <col min="13" max="13" width="3" style="170" bestFit="1" customWidth="1"/>
    <col min="14" max="14" width="2.75" style="170"/>
    <col min="15" max="15" width="2.75" style="170" customWidth="1"/>
    <col min="16" max="16" width="3.625" style="170" customWidth="1"/>
    <col min="17" max="17" width="2" style="170" customWidth="1"/>
    <col min="18" max="18" width="4.25" style="170" customWidth="1"/>
    <col min="19" max="21" width="2.75" style="170"/>
    <col min="22" max="22" width="3.875" style="170" customWidth="1"/>
    <col min="23" max="23" width="2.75" style="170"/>
    <col min="24" max="24" width="4.25" style="170" customWidth="1"/>
    <col min="25" max="25" width="2.75" style="170"/>
    <col min="26" max="26" width="4.375" style="170" customWidth="1"/>
    <col min="27" max="27" width="2.75" style="170"/>
    <col min="28" max="28" width="4.25" style="170" customWidth="1"/>
    <col min="29" max="30" width="2.75" style="170"/>
    <col min="31" max="31" width="3" style="170" customWidth="1"/>
    <col min="32" max="32" width="2.75" style="170"/>
    <col min="33" max="33" width="21.875" style="170" customWidth="1"/>
    <col min="34" max="34" width="28.75" style="170" customWidth="1"/>
    <col min="35" max="16384" width="2.75" style="170"/>
  </cols>
  <sheetData>
    <row r="2" spans="1:32" ht="32.450000000000003" customHeight="1">
      <c r="B2" s="582" t="s">
        <v>70</v>
      </c>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row>
    <row r="3" spans="1:32" ht="15" customHeight="1"/>
    <row r="4" spans="1:32" ht="28.15" customHeight="1">
      <c r="O4" s="590" t="s">
        <v>157</v>
      </c>
      <c r="P4" s="590"/>
      <c r="Q4" s="590"/>
      <c r="R4" s="591">
        <f>'基礎情報入力シート（要入力）'!$D$9</f>
        <v>0</v>
      </c>
      <c r="S4" s="591"/>
      <c r="T4" s="591"/>
      <c r="U4" s="591"/>
      <c r="V4" s="591"/>
      <c r="W4" s="591"/>
      <c r="X4" s="591"/>
      <c r="Y4" s="591"/>
      <c r="Z4" s="591"/>
      <c r="AA4" s="591"/>
      <c r="AB4" s="591"/>
      <c r="AC4" s="591"/>
      <c r="AD4" s="591"/>
    </row>
    <row r="5" spans="1:32" ht="28.15" customHeight="1">
      <c r="O5" s="590" t="s">
        <v>223</v>
      </c>
      <c r="P5" s="590"/>
      <c r="Q5" s="590"/>
      <c r="R5" s="591">
        <f>'基礎情報入力シート（要入力）'!$D$6</f>
        <v>0</v>
      </c>
      <c r="S5" s="591"/>
      <c r="T5" s="591"/>
      <c r="U5" s="591"/>
      <c r="V5" s="591"/>
      <c r="W5" s="591"/>
      <c r="X5" s="591"/>
      <c r="Y5" s="591"/>
      <c r="Z5" s="591"/>
      <c r="AA5" s="591"/>
      <c r="AB5" s="591"/>
      <c r="AC5" s="591"/>
      <c r="AD5" s="591"/>
    </row>
    <row r="6" spans="1:32" ht="28.15" customHeight="1">
      <c r="O6" s="590" t="s">
        <v>247</v>
      </c>
      <c r="P6" s="590"/>
      <c r="Q6" s="590"/>
      <c r="R6" s="591">
        <f>'基礎情報入力シート（要入力）'!$D$11</f>
        <v>0</v>
      </c>
      <c r="S6" s="591"/>
      <c r="T6" s="591"/>
      <c r="U6" s="591"/>
      <c r="V6" s="591"/>
      <c r="W6" s="591"/>
      <c r="X6" s="591"/>
      <c r="Y6" s="591"/>
      <c r="Z6" s="591"/>
      <c r="AA6" s="591"/>
      <c r="AB6" s="591"/>
      <c r="AC6" s="591"/>
      <c r="AD6" s="591"/>
    </row>
    <row r="7" spans="1:32" ht="28.15" customHeight="1">
      <c r="O7" s="584" t="s">
        <v>158</v>
      </c>
      <c r="P7" s="585"/>
      <c r="Q7" s="586"/>
      <c r="R7" s="587">
        <f>'基礎情報入力シート（要入力）'!$D$12</f>
        <v>0</v>
      </c>
      <c r="S7" s="588"/>
      <c r="T7" s="588"/>
      <c r="U7" s="588"/>
      <c r="V7" s="588"/>
      <c r="W7" s="588"/>
      <c r="X7" s="588"/>
      <c r="Y7" s="588"/>
      <c r="Z7" s="588"/>
      <c r="AA7" s="588"/>
      <c r="AB7" s="588"/>
      <c r="AC7" s="588"/>
      <c r="AD7" s="589"/>
    </row>
    <row r="8" spans="1:32" ht="15" customHeight="1">
      <c r="O8" s="202"/>
      <c r="P8" s="202"/>
      <c r="Q8" s="202"/>
      <c r="R8" s="203"/>
      <c r="S8" s="203"/>
      <c r="T8" s="203"/>
      <c r="U8" s="203"/>
      <c r="V8" s="203"/>
      <c r="W8" s="203"/>
      <c r="X8" s="203"/>
      <c r="Y8" s="203"/>
      <c r="Z8" s="203"/>
      <c r="AA8" s="203"/>
      <c r="AB8" s="203"/>
      <c r="AC8" s="203"/>
      <c r="AD8" s="203"/>
    </row>
    <row r="9" spans="1:32" ht="46.5" customHeight="1">
      <c r="B9" s="592" t="s">
        <v>295</v>
      </c>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row>
    <row r="10" spans="1:32" ht="15" customHeight="1">
      <c r="O10" s="202"/>
      <c r="P10" s="202"/>
      <c r="Q10" s="202"/>
      <c r="R10" s="203"/>
      <c r="S10" s="203"/>
      <c r="T10" s="203"/>
      <c r="U10" s="203"/>
      <c r="V10" s="203"/>
      <c r="W10" s="203"/>
      <c r="X10" s="203"/>
      <c r="Y10" s="203"/>
      <c r="Z10" s="203"/>
      <c r="AA10" s="203"/>
      <c r="AB10" s="203"/>
      <c r="AC10" s="203"/>
      <c r="AD10" s="203"/>
    </row>
    <row r="11" spans="1:32" ht="24" customHeight="1">
      <c r="A11" s="204" t="s">
        <v>149</v>
      </c>
      <c r="B11" s="171"/>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171"/>
      <c r="AE11" s="171"/>
      <c r="AF11" s="171"/>
    </row>
    <row r="12" spans="1:32" ht="27" customHeight="1" thickBot="1">
      <c r="B12" s="569" t="s">
        <v>153</v>
      </c>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row>
    <row r="13" spans="1:32" ht="32.450000000000003" customHeight="1">
      <c r="B13" s="546" t="s">
        <v>29</v>
      </c>
      <c r="C13" s="547"/>
      <c r="D13" s="547"/>
      <c r="E13" s="547"/>
      <c r="F13" s="547"/>
      <c r="G13" s="513" t="s">
        <v>380</v>
      </c>
      <c r="H13" s="513"/>
      <c r="I13" s="513"/>
      <c r="J13" s="513"/>
      <c r="K13" s="513"/>
      <c r="L13" s="513"/>
      <c r="M13" s="513"/>
      <c r="N13" s="513"/>
      <c r="O13" s="513"/>
      <c r="P13" s="513"/>
      <c r="Q13" s="513"/>
      <c r="R13" s="513"/>
      <c r="S13" s="513"/>
      <c r="T13" s="513"/>
      <c r="U13" s="513"/>
      <c r="V13" s="513"/>
      <c r="W13" s="513"/>
      <c r="X13" s="513"/>
      <c r="Y13" s="513"/>
      <c r="Z13" s="513"/>
      <c r="AA13" s="513"/>
      <c r="AB13" s="513"/>
      <c r="AC13" s="513"/>
      <c r="AD13" s="514"/>
    </row>
    <row r="14" spans="1:32" ht="32.450000000000003" customHeight="1">
      <c r="B14" s="548"/>
      <c r="C14" s="549"/>
      <c r="D14" s="549"/>
      <c r="E14" s="549"/>
      <c r="F14" s="549"/>
      <c r="G14" s="206">
        <v>1</v>
      </c>
      <c r="H14" s="515" t="s">
        <v>353</v>
      </c>
      <c r="I14" s="515"/>
      <c r="J14" s="515"/>
      <c r="K14" s="515"/>
      <c r="L14" s="515"/>
      <c r="M14" s="515"/>
      <c r="N14" s="515"/>
      <c r="O14" s="515"/>
      <c r="P14" s="515"/>
      <c r="Q14" s="515"/>
      <c r="R14" s="515"/>
      <c r="S14" s="515"/>
      <c r="T14" s="515"/>
      <c r="U14" s="515"/>
      <c r="V14" s="515"/>
      <c r="W14" s="515"/>
      <c r="X14" s="515"/>
      <c r="Y14" s="515"/>
      <c r="Z14" s="515"/>
      <c r="AA14" s="515"/>
      <c r="AB14" s="515"/>
      <c r="AC14" s="515"/>
      <c r="AD14" s="516"/>
    </row>
    <row r="15" spans="1:32" ht="32.450000000000003" customHeight="1">
      <c r="B15" s="550"/>
      <c r="C15" s="551"/>
      <c r="D15" s="551"/>
      <c r="E15" s="551"/>
      <c r="F15" s="552"/>
      <c r="G15" s="206">
        <v>2</v>
      </c>
      <c r="H15" s="515" t="s">
        <v>147</v>
      </c>
      <c r="I15" s="515"/>
      <c r="J15" s="515"/>
      <c r="K15" s="515"/>
      <c r="L15" s="515"/>
      <c r="M15" s="515"/>
      <c r="N15" s="515"/>
      <c r="O15" s="515"/>
      <c r="P15" s="515"/>
      <c r="Q15" s="515"/>
      <c r="R15" s="515"/>
      <c r="S15" s="515"/>
      <c r="T15" s="515"/>
      <c r="U15" s="515"/>
      <c r="V15" s="515"/>
      <c r="W15" s="515"/>
      <c r="X15" s="515"/>
      <c r="Y15" s="515"/>
      <c r="Z15" s="515"/>
      <c r="AA15" s="515"/>
      <c r="AB15" s="515"/>
      <c r="AC15" s="515"/>
      <c r="AD15" s="516"/>
    </row>
    <row r="16" spans="1:32" ht="32.450000000000003" customHeight="1">
      <c r="B16" s="550"/>
      <c r="C16" s="551"/>
      <c r="D16" s="551"/>
      <c r="E16" s="551"/>
      <c r="F16" s="552"/>
      <c r="G16" s="206">
        <v>3</v>
      </c>
      <c r="H16" s="515" t="s">
        <v>212</v>
      </c>
      <c r="I16" s="515"/>
      <c r="J16" s="515"/>
      <c r="K16" s="515"/>
      <c r="L16" s="515"/>
      <c r="M16" s="515"/>
      <c r="N16" s="515"/>
      <c r="O16" s="515"/>
      <c r="P16" s="515"/>
      <c r="Q16" s="515"/>
      <c r="R16" s="515"/>
      <c r="S16" s="515"/>
      <c r="T16" s="515"/>
      <c r="U16" s="515"/>
      <c r="V16" s="515"/>
      <c r="W16" s="515"/>
      <c r="X16" s="515"/>
      <c r="Y16" s="515"/>
      <c r="Z16" s="515"/>
      <c r="AA16" s="515"/>
      <c r="AB16" s="515"/>
      <c r="AC16" s="515"/>
      <c r="AD16" s="516"/>
    </row>
    <row r="17" spans="2:30" ht="32.450000000000003" customHeight="1" thickBot="1">
      <c r="B17" s="553"/>
      <c r="C17" s="554"/>
      <c r="D17" s="554"/>
      <c r="E17" s="554"/>
      <c r="F17" s="554"/>
      <c r="G17" s="207">
        <v>4</v>
      </c>
      <c r="H17" s="517" t="s">
        <v>381</v>
      </c>
      <c r="I17" s="517"/>
      <c r="J17" s="517"/>
      <c r="K17" s="517"/>
      <c r="L17" s="517"/>
      <c r="M17" s="517"/>
      <c r="N17" s="517"/>
      <c r="O17" s="517"/>
      <c r="P17" s="517"/>
      <c r="Q17" s="517"/>
      <c r="R17" s="517"/>
      <c r="S17" s="517"/>
      <c r="T17" s="517"/>
      <c r="U17" s="517"/>
      <c r="V17" s="517"/>
      <c r="W17" s="517"/>
      <c r="X17" s="517"/>
      <c r="Y17" s="517"/>
      <c r="Z17" s="517"/>
      <c r="AA17" s="517"/>
      <c r="AB17" s="517"/>
      <c r="AC17" s="517"/>
      <c r="AD17" s="518"/>
    </row>
    <row r="18" spans="2:30" ht="32.450000000000003" customHeight="1">
      <c r="B18" s="568" t="s">
        <v>292</v>
      </c>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row>
    <row r="19" spans="2:30" ht="15" customHeight="1">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row>
    <row r="20" spans="2:30" ht="24" customHeight="1" thickBot="1">
      <c r="B20" s="569" t="s">
        <v>164</v>
      </c>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row>
    <row r="21" spans="2:30" ht="32.450000000000003" customHeight="1">
      <c r="B21" s="546" t="s">
        <v>29</v>
      </c>
      <c r="C21" s="547"/>
      <c r="D21" s="547"/>
      <c r="E21" s="547"/>
      <c r="F21" s="547"/>
      <c r="G21" s="513" t="s">
        <v>161</v>
      </c>
      <c r="H21" s="513"/>
      <c r="I21" s="513"/>
      <c r="J21" s="513"/>
      <c r="K21" s="513"/>
      <c r="L21" s="513"/>
      <c r="M21" s="513"/>
      <c r="N21" s="513"/>
      <c r="O21" s="513"/>
      <c r="P21" s="513"/>
      <c r="Q21" s="513"/>
      <c r="R21" s="513"/>
      <c r="S21" s="513"/>
      <c r="T21" s="513"/>
      <c r="U21" s="513"/>
      <c r="V21" s="513"/>
      <c r="W21" s="513"/>
      <c r="X21" s="513"/>
      <c r="Y21" s="513"/>
      <c r="Z21" s="513"/>
      <c r="AA21" s="513"/>
      <c r="AB21" s="513"/>
      <c r="AC21" s="513"/>
      <c r="AD21" s="514"/>
    </row>
    <row r="22" spans="2:30" ht="32.450000000000003" customHeight="1">
      <c r="B22" s="548"/>
      <c r="C22" s="549"/>
      <c r="D22" s="549"/>
      <c r="E22" s="549"/>
      <c r="F22" s="549"/>
      <c r="G22" s="206">
        <v>1</v>
      </c>
      <c r="H22" s="515" t="s">
        <v>389</v>
      </c>
      <c r="I22" s="515"/>
      <c r="J22" s="515"/>
      <c r="K22" s="515"/>
      <c r="L22" s="515"/>
      <c r="M22" s="515"/>
      <c r="N22" s="515"/>
      <c r="O22" s="515"/>
      <c r="P22" s="515"/>
      <c r="Q22" s="515"/>
      <c r="R22" s="515"/>
      <c r="S22" s="515"/>
      <c r="T22" s="515"/>
      <c r="U22" s="515"/>
      <c r="V22" s="515"/>
      <c r="W22" s="515"/>
      <c r="X22" s="515"/>
      <c r="Y22" s="515"/>
      <c r="Z22" s="515"/>
      <c r="AA22" s="515"/>
      <c r="AB22" s="515"/>
      <c r="AC22" s="515"/>
      <c r="AD22" s="516"/>
    </row>
    <row r="23" spans="2:30" ht="32.450000000000003" customHeight="1" thickBot="1">
      <c r="B23" s="565"/>
      <c r="C23" s="566"/>
      <c r="D23" s="566"/>
      <c r="E23" s="566"/>
      <c r="F23" s="567"/>
      <c r="G23" s="207">
        <v>2</v>
      </c>
      <c r="H23" s="517" t="s">
        <v>390</v>
      </c>
      <c r="I23" s="517"/>
      <c r="J23" s="517"/>
      <c r="K23" s="517"/>
      <c r="L23" s="517"/>
      <c r="M23" s="517"/>
      <c r="N23" s="517"/>
      <c r="O23" s="517"/>
      <c r="P23" s="517"/>
      <c r="Q23" s="517"/>
      <c r="R23" s="517"/>
      <c r="S23" s="517"/>
      <c r="T23" s="517"/>
      <c r="U23" s="517"/>
      <c r="V23" s="517"/>
      <c r="W23" s="517"/>
      <c r="X23" s="517"/>
      <c r="Y23" s="517"/>
      <c r="Z23" s="517"/>
      <c r="AA23" s="517"/>
      <c r="AB23" s="517"/>
      <c r="AC23" s="517"/>
      <c r="AD23" s="518"/>
    </row>
    <row r="24" spans="2:30" ht="24" customHeight="1">
      <c r="B24" s="568" t="s">
        <v>213</v>
      </c>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row>
    <row r="25" spans="2:30" ht="15" customHeight="1">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row>
    <row r="26" spans="2:30" ht="24" customHeight="1" thickBot="1">
      <c r="B26" s="570" t="s">
        <v>162</v>
      </c>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row>
    <row r="27" spans="2:30" ht="31.9" customHeight="1">
      <c r="B27" s="546" t="s">
        <v>29</v>
      </c>
      <c r="C27" s="547"/>
      <c r="D27" s="547"/>
      <c r="E27" s="547"/>
      <c r="F27" s="547"/>
      <c r="G27" s="513" t="s">
        <v>148</v>
      </c>
      <c r="H27" s="513"/>
      <c r="I27" s="513"/>
      <c r="J27" s="513"/>
      <c r="K27" s="513"/>
      <c r="L27" s="513"/>
      <c r="M27" s="513"/>
      <c r="N27" s="513"/>
      <c r="O27" s="513"/>
      <c r="P27" s="513"/>
      <c r="Q27" s="513"/>
      <c r="R27" s="513"/>
      <c r="S27" s="513"/>
      <c r="T27" s="513"/>
      <c r="U27" s="513"/>
      <c r="V27" s="513"/>
      <c r="W27" s="513"/>
      <c r="X27" s="513"/>
      <c r="Y27" s="513"/>
      <c r="Z27" s="513"/>
      <c r="AA27" s="513"/>
      <c r="AB27" s="513"/>
      <c r="AC27" s="513"/>
      <c r="AD27" s="514"/>
    </row>
    <row r="28" spans="2:30" ht="32.450000000000003" customHeight="1">
      <c r="B28" s="548"/>
      <c r="C28" s="549"/>
      <c r="D28" s="549"/>
      <c r="E28" s="549"/>
      <c r="F28" s="549"/>
      <c r="G28" s="206">
        <v>1</v>
      </c>
      <c r="H28" s="515" t="s">
        <v>154</v>
      </c>
      <c r="I28" s="515"/>
      <c r="J28" s="515"/>
      <c r="K28" s="515"/>
      <c r="L28" s="515"/>
      <c r="M28" s="515"/>
      <c r="N28" s="515"/>
      <c r="O28" s="515"/>
      <c r="P28" s="515"/>
      <c r="Q28" s="515"/>
      <c r="R28" s="515"/>
      <c r="S28" s="515"/>
      <c r="T28" s="515"/>
      <c r="U28" s="515"/>
      <c r="V28" s="515"/>
      <c r="W28" s="515"/>
      <c r="X28" s="515"/>
      <c r="Y28" s="515"/>
      <c r="Z28" s="515"/>
      <c r="AA28" s="515"/>
      <c r="AB28" s="515"/>
      <c r="AC28" s="515"/>
      <c r="AD28" s="516"/>
    </row>
    <row r="29" spans="2:30" ht="32.450000000000003" customHeight="1" thickBot="1">
      <c r="B29" s="565"/>
      <c r="C29" s="566"/>
      <c r="D29" s="566"/>
      <c r="E29" s="566"/>
      <c r="F29" s="567"/>
      <c r="G29" s="207">
        <v>2</v>
      </c>
      <c r="H29" s="517" t="s">
        <v>155</v>
      </c>
      <c r="I29" s="517"/>
      <c r="J29" s="517"/>
      <c r="K29" s="517"/>
      <c r="L29" s="517"/>
      <c r="M29" s="517"/>
      <c r="N29" s="517"/>
      <c r="O29" s="517"/>
      <c r="P29" s="517"/>
      <c r="Q29" s="517"/>
      <c r="R29" s="517"/>
      <c r="S29" s="517"/>
      <c r="T29" s="517"/>
      <c r="U29" s="517"/>
      <c r="V29" s="517"/>
      <c r="W29" s="517"/>
      <c r="X29" s="517"/>
      <c r="Y29" s="517"/>
      <c r="Z29" s="517"/>
      <c r="AA29" s="517"/>
      <c r="AB29" s="517"/>
      <c r="AC29" s="517"/>
      <c r="AD29" s="518"/>
    </row>
    <row r="30" spans="2:30" ht="32.450000000000003" customHeight="1">
      <c r="B30" s="568" t="s">
        <v>214</v>
      </c>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row>
    <row r="31" spans="2:30" ht="69.75" customHeight="1">
      <c r="B31" s="571" t="s">
        <v>382</v>
      </c>
      <c r="C31" s="571"/>
      <c r="D31" s="571"/>
      <c r="E31" s="571"/>
      <c r="F31" s="571"/>
      <c r="G31" s="571"/>
      <c r="H31" s="571"/>
      <c r="I31" s="571"/>
      <c r="J31" s="571"/>
      <c r="K31" s="571"/>
      <c r="L31" s="571"/>
      <c r="M31" s="571"/>
      <c r="N31" s="571"/>
      <c r="O31" s="571"/>
      <c r="P31" s="571"/>
      <c r="Q31" s="571"/>
      <c r="R31" s="571"/>
      <c r="S31" s="571"/>
      <c r="T31" s="571"/>
      <c r="U31" s="571"/>
      <c r="V31" s="571"/>
      <c r="W31" s="571"/>
      <c r="X31" s="571"/>
      <c r="Y31" s="571"/>
      <c r="Z31" s="571"/>
      <c r="AA31" s="571"/>
      <c r="AB31" s="571"/>
      <c r="AC31" s="571"/>
      <c r="AD31" s="571"/>
    </row>
    <row r="32" spans="2:30" ht="15" customHeight="1">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row>
    <row r="33" spans="1:33" ht="24" customHeight="1">
      <c r="A33" s="210" t="s">
        <v>215</v>
      </c>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row>
    <row r="34" spans="1:33" ht="21" customHeight="1">
      <c r="B34" s="211" t="s">
        <v>118</v>
      </c>
    </row>
    <row r="35" spans="1:33" ht="32.450000000000003" customHeight="1">
      <c r="B35" s="583" t="s">
        <v>296</v>
      </c>
      <c r="C35" s="583"/>
      <c r="D35" s="583"/>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row>
    <row r="36" spans="1:33" ht="15" thickBot="1">
      <c r="B36" s="593" t="s">
        <v>111</v>
      </c>
      <c r="C36" s="593"/>
      <c r="D36" s="593"/>
      <c r="E36" s="593"/>
      <c r="F36" s="593"/>
      <c r="G36" s="593"/>
      <c r="H36" s="593"/>
      <c r="N36" s="564" t="s">
        <v>119</v>
      </c>
      <c r="O36" s="564"/>
      <c r="P36" s="564"/>
      <c r="Q36" s="564"/>
      <c r="R36" s="564"/>
      <c r="S36" s="564"/>
      <c r="T36" s="564"/>
      <c r="AG36" s="170" t="s">
        <v>195</v>
      </c>
    </row>
    <row r="37" spans="1:33" ht="15" customHeight="1">
      <c r="B37" s="555"/>
      <c r="C37" s="556"/>
      <c r="D37" s="556"/>
      <c r="E37" s="556"/>
      <c r="F37" s="556"/>
      <c r="G37" s="556"/>
      <c r="H37" s="557"/>
      <c r="J37" s="575" t="str">
        <f>IF(B37=AG37,"➡","")</f>
        <v/>
      </c>
      <c r="K37" s="575"/>
      <c r="L37" s="575"/>
      <c r="N37" s="555"/>
      <c r="O37" s="556"/>
      <c r="P37" s="556"/>
      <c r="Q37" s="556"/>
      <c r="R37" s="556"/>
      <c r="S37" s="556"/>
      <c r="T37" s="557"/>
      <c r="AG37" s="170" t="s">
        <v>110</v>
      </c>
    </row>
    <row r="38" spans="1:33" ht="15" customHeight="1">
      <c r="B38" s="558"/>
      <c r="C38" s="559"/>
      <c r="D38" s="559"/>
      <c r="E38" s="559"/>
      <c r="F38" s="559"/>
      <c r="G38" s="559"/>
      <c r="H38" s="560"/>
      <c r="J38" s="575"/>
      <c r="K38" s="575"/>
      <c r="L38" s="575"/>
      <c r="N38" s="558"/>
      <c r="O38" s="559"/>
      <c r="P38" s="559"/>
      <c r="Q38" s="559"/>
      <c r="R38" s="559"/>
      <c r="S38" s="559"/>
      <c r="T38" s="560"/>
      <c r="AG38" s="170" t="s">
        <v>112</v>
      </c>
    </row>
    <row r="39" spans="1:33" ht="15" customHeight="1" thickBot="1">
      <c r="B39" s="561"/>
      <c r="C39" s="562"/>
      <c r="D39" s="562"/>
      <c r="E39" s="562"/>
      <c r="F39" s="562"/>
      <c r="G39" s="562"/>
      <c r="H39" s="563"/>
      <c r="J39" s="575"/>
      <c r="K39" s="575"/>
      <c r="L39" s="575"/>
      <c r="N39" s="561"/>
      <c r="O39" s="562"/>
      <c r="P39" s="562"/>
      <c r="Q39" s="562"/>
      <c r="R39" s="562"/>
      <c r="S39" s="562"/>
      <c r="T39" s="563"/>
      <c r="AG39" s="170" t="s">
        <v>113</v>
      </c>
    </row>
    <row r="40" spans="1:33" ht="15" customHeight="1">
      <c r="AG40" s="170" t="s">
        <v>114</v>
      </c>
    </row>
    <row r="41" spans="1:33" ht="24" customHeight="1" thickBot="1">
      <c r="B41" s="570" t="s">
        <v>116</v>
      </c>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G41" s="170" t="s">
        <v>115</v>
      </c>
    </row>
    <row r="42" spans="1:33" ht="32.450000000000003" customHeight="1">
      <c r="B42" s="546" t="s">
        <v>29</v>
      </c>
      <c r="C42" s="547"/>
      <c r="D42" s="547"/>
      <c r="E42" s="547"/>
      <c r="F42" s="547"/>
      <c r="G42" s="513" t="s">
        <v>71</v>
      </c>
      <c r="H42" s="513"/>
      <c r="I42" s="513"/>
      <c r="J42" s="513"/>
      <c r="K42" s="513"/>
      <c r="L42" s="513"/>
      <c r="M42" s="513"/>
      <c r="N42" s="513"/>
      <c r="O42" s="513"/>
      <c r="P42" s="513"/>
      <c r="Q42" s="513"/>
      <c r="R42" s="513"/>
      <c r="S42" s="513"/>
      <c r="T42" s="513"/>
      <c r="U42" s="513"/>
      <c r="V42" s="513"/>
      <c r="W42" s="513"/>
      <c r="X42" s="513"/>
      <c r="Y42" s="513"/>
      <c r="Z42" s="513"/>
      <c r="AA42" s="513"/>
      <c r="AB42" s="513"/>
      <c r="AC42" s="513"/>
      <c r="AD42" s="514"/>
    </row>
    <row r="43" spans="1:33" ht="32.450000000000003" customHeight="1">
      <c r="B43" s="548"/>
      <c r="C43" s="549"/>
      <c r="D43" s="549"/>
      <c r="E43" s="549"/>
      <c r="F43" s="549"/>
      <c r="G43" s="206">
        <v>1</v>
      </c>
      <c r="H43" s="515" t="s">
        <v>72</v>
      </c>
      <c r="I43" s="515"/>
      <c r="J43" s="515"/>
      <c r="K43" s="515"/>
      <c r="L43" s="515"/>
      <c r="M43" s="515"/>
      <c r="N43" s="515"/>
      <c r="O43" s="515"/>
      <c r="P43" s="515"/>
      <c r="Q43" s="515"/>
      <c r="R43" s="515"/>
      <c r="S43" s="515"/>
      <c r="T43" s="515"/>
      <c r="U43" s="515"/>
      <c r="V43" s="515"/>
      <c r="W43" s="515"/>
      <c r="X43" s="515"/>
      <c r="Y43" s="515"/>
      <c r="Z43" s="515"/>
      <c r="AA43" s="515"/>
      <c r="AB43" s="515"/>
      <c r="AC43" s="515"/>
      <c r="AD43" s="516"/>
    </row>
    <row r="44" spans="1:33" ht="32.450000000000003" customHeight="1">
      <c r="B44" s="548"/>
      <c r="C44" s="549"/>
      <c r="D44" s="549"/>
      <c r="E44" s="549"/>
      <c r="F44" s="549"/>
      <c r="G44" s="206">
        <v>2</v>
      </c>
      <c r="H44" s="515" t="s">
        <v>73</v>
      </c>
      <c r="I44" s="515"/>
      <c r="J44" s="515"/>
      <c r="K44" s="515"/>
      <c r="L44" s="515"/>
      <c r="M44" s="515"/>
      <c r="N44" s="515"/>
      <c r="O44" s="515"/>
      <c r="P44" s="515"/>
      <c r="Q44" s="515"/>
      <c r="R44" s="515"/>
      <c r="S44" s="515"/>
      <c r="T44" s="515"/>
      <c r="U44" s="515"/>
      <c r="V44" s="515"/>
      <c r="W44" s="515"/>
      <c r="X44" s="515"/>
      <c r="Y44" s="515"/>
      <c r="Z44" s="515"/>
      <c r="AA44" s="515"/>
      <c r="AB44" s="515"/>
      <c r="AC44" s="515"/>
      <c r="AD44" s="516"/>
    </row>
    <row r="45" spans="1:33" ht="32.450000000000003" customHeight="1">
      <c r="B45" s="548"/>
      <c r="C45" s="549"/>
      <c r="D45" s="549"/>
      <c r="E45" s="549"/>
      <c r="F45" s="549"/>
      <c r="G45" s="206">
        <v>3</v>
      </c>
      <c r="H45" s="515" t="s">
        <v>74</v>
      </c>
      <c r="I45" s="515"/>
      <c r="J45" s="515"/>
      <c r="K45" s="515"/>
      <c r="L45" s="515"/>
      <c r="M45" s="515"/>
      <c r="N45" s="515"/>
      <c r="O45" s="515"/>
      <c r="P45" s="515"/>
      <c r="Q45" s="515"/>
      <c r="R45" s="515"/>
      <c r="S45" s="515"/>
      <c r="T45" s="515"/>
      <c r="U45" s="515"/>
      <c r="V45" s="515"/>
      <c r="W45" s="515"/>
      <c r="X45" s="515"/>
      <c r="Y45" s="515"/>
      <c r="Z45" s="515"/>
      <c r="AA45" s="515"/>
      <c r="AB45" s="515"/>
      <c r="AC45" s="515"/>
      <c r="AD45" s="516"/>
    </row>
    <row r="46" spans="1:33" ht="32.450000000000003" customHeight="1" thickBot="1">
      <c r="B46" s="553"/>
      <c r="C46" s="554"/>
      <c r="D46" s="554"/>
      <c r="E46" s="554"/>
      <c r="F46" s="554"/>
      <c r="G46" s="207">
        <v>4</v>
      </c>
      <c r="H46" s="517" t="s">
        <v>75</v>
      </c>
      <c r="I46" s="517"/>
      <c r="J46" s="517"/>
      <c r="K46" s="517"/>
      <c r="L46" s="517"/>
      <c r="M46" s="517"/>
      <c r="N46" s="517"/>
      <c r="O46" s="517"/>
      <c r="P46" s="517"/>
      <c r="Q46" s="517"/>
      <c r="R46" s="517"/>
      <c r="S46" s="517"/>
      <c r="T46" s="517"/>
      <c r="U46" s="517"/>
      <c r="V46" s="517"/>
      <c r="W46" s="517"/>
      <c r="X46" s="517"/>
      <c r="Y46" s="517"/>
      <c r="Z46" s="517"/>
      <c r="AA46" s="517"/>
      <c r="AB46" s="517"/>
      <c r="AC46" s="517"/>
      <c r="AD46" s="518"/>
    </row>
    <row r="47" spans="1:33" ht="32.450000000000003" customHeight="1" thickBot="1">
      <c r="B47" s="100"/>
      <c r="C47" s="212" t="s">
        <v>76</v>
      </c>
      <c r="D47" s="213"/>
      <c r="E47" s="213"/>
      <c r="F47" s="213"/>
      <c r="G47" s="214"/>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row>
    <row r="48" spans="1:33" ht="78" customHeight="1" thickBot="1">
      <c r="B48" s="100"/>
      <c r="C48" s="215"/>
      <c r="D48" s="215"/>
      <c r="E48" s="215"/>
      <c r="F48" s="215"/>
      <c r="G48" s="572"/>
      <c r="H48" s="573"/>
      <c r="I48" s="573"/>
      <c r="J48" s="573"/>
      <c r="K48" s="573"/>
      <c r="L48" s="573"/>
      <c r="M48" s="573"/>
      <c r="N48" s="573"/>
      <c r="O48" s="573"/>
      <c r="P48" s="573"/>
      <c r="Q48" s="573"/>
      <c r="R48" s="573"/>
      <c r="S48" s="573"/>
      <c r="T48" s="573"/>
      <c r="U48" s="573"/>
      <c r="V48" s="573"/>
      <c r="W48" s="573"/>
      <c r="X48" s="573"/>
      <c r="Y48" s="573"/>
      <c r="Z48" s="573"/>
      <c r="AA48" s="573"/>
      <c r="AB48" s="573"/>
      <c r="AC48" s="573"/>
      <c r="AD48" s="574"/>
    </row>
    <row r="49" spans="1:34" ht="15" customHeight="1">
      <c r="B49" s="216"/>
      <c r="C49" s="216"/>
      <c r="D49" s="216"/>
      <c r="E49" s="216"/>
      <c r="F49" s="215"/>
    </row>
    <row r="50" spans="1:34" ht="24" customHeight="1" thickBot="1">
      <c r="B50" s="102" t="s">
        <v>117</v>
      </c>
      <c r="C50" s="215"/>
      <c r="D50" s="215"/>
      <c r="E50" s="215"/>
      <c r="F50" s="215"/>
    </row>
    <row r="51" spans="1:34" ht="32.450000000000003" customHeight="1">
      <c r="B51" s="546" t="s">
        <v>29</v>
      </c>
      <c r="C51" s="547"/>
      <c r="D51" s="547"/>
      <c r="E51" s="547"/>
      <c r="F51" s="547"/>
      <c r="G51" s="513" t="s">
        <v>77</v>
      </c>
      <c r="H51" s="513"/>
      <c r="I51" s="513"/>
      <c r="J51" s="513"/>
      <c r="K51" s="513"/>
      <c r="L51" s="513"/>
      <c r="M51" s="513"/>
      <c r="N51" s="513"/>
      <c r="O51" s="513"/>
      <c r="P51" s="513"/>
      <c r="Q51" s="513"/>
      <c r="R51" s="513"/>
      <c r="S51" s="513"/>
      <c r="T51" s="513"/>
      <c r="U51" s="513"/>
      <c r="V51" s="513"/>
      <c r="W51" s="513"/>
      <c r="X51" s="513"/>
      <c r="Y51" s="513"/>
      <c r="Z51" s="513"/>
      <c r="AA51" s="513"/>
      <c r="AB51" s="513"/>
      <c r="AC51" s="513"/>
      <c r="AD51" s="514"/>
    </row>
    <row r="52" spans="1:34" ht="32.450000000000003" customHeight="1">
      <c r="B52" s="548"/>
      <c r="C52" s="549"/>
      <c r="D52" s="549"/>
      <c r="E52" s="549"/>
      <c r="F52" s="549"/>
      <c r="G52" s="206">
        <v>1</v>
      </c>
      <c r="H52" s="515" t="s">
        <v>78</v>
      </c>
      <c r="I52" s="515"/>
      <c r="J52" s="515"/>
      <c r="K52" s="515"/>
      <c r="L52" s="515"/>
      <c r="M52" s="515"/>
      <c r="N52" s="515"/>
      <c r="O52" s="515"/>
      <c r="P52" s="515"/>
      <c r="Q52" s="515"/>
      <c r="R52" s="515"/>
      <c r="S52" s="515"/>
      <c r="T52" s="515"/>
      <c r="U52" s="515"/>
      <c r="V52" s="515"/>
      <c r="W52" s="515"/>
      <c r="X52" s="515"/>
      <c r="Y52" s="515"/>
      <c r="Z52" s="515"/>
      <c r="AA52" s="515"/>
      <c r="AB52" s="515"/>
      <c r="AC52" s="515"/>
      <c r="AD52" s="516"/>
    </row>
    <row r="53" spans="1:34" ht="32.450000000000003" customHeight="1" thickBot="1">
      <c r="B53" s="553"/>
      <c r="C53" s="554"/>
      <c r="D53" s="554"/>
      <c r="E53" s="554"/>
      <c r="F53" s="554"/>
      <c r="G53" s="207">
        <v>2</v>
      </c>
      <c r="H53" s="517" t="s">
        <v>79</v>
      </c>
      <c r="I53" s="517"/>
      <c r="J53" s="517"/>
      <c r="K53" s="517"/>
      <c r="L53" s="517"/>
      <c r="M53" s="517"/>
      <c r="N53" s="517"/>
      <c r="O53" s="517"/>
      <c r="P53" s="517"/>
      <c r="Q53" s="517"/>
      <c r="R53" s="517"/>
      <c r="S53" s="517"/>
      <c r="T53" s="517"/>
      <c r="U53" s="517"/>
      <c r="V53" s="517"/>
      <c r="W53" s="517"/>
      <c r="X53" s="517"/>
      <c r="Y53" s="517"/>
      <c r="Z53" s="517"/>
      <c r="AA53" s="517"/>
      <c r="AB53" s="517"/>
      <c r="AC53" s="517"/>
      <c r="AD53" s="518"/>
    </row>
    <row r="54" spans="1:34" ht="32.450000000000003" customHeight="1" thickBot="1">
      <c r="B54" s="100"/>
      <c r="C54" s="212" t="s">
        <v>272</v>
      </c>
      <c r="D54" s="213"/>
      <c r="E54" s="213"/>
      <c r="F54" s="213"/>
      <c r="G54" s="214"/>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row>
    <row r="55" spans="1:34" ht="78" customHeight="1" thickBot="1">
      <c r="B55" s="100"/>
      <c r="C55" s="215"/>
      <c r="D55" s="215"/>
      <c r="E55" s="215"/>
      <c r="F55" s="215"/>
      <c r="G55" s="572"/>
      <c r="H55" s="573"/>
      <c r="I55" s="573"/>
      <c r="J55" s="573"/>
      <c r="K55" s="573"/>
      <c r="L55" s="573"/>
      <c r="M55" s="573"/>
      <c r="N55" s="573"/>
      <c r="O55" s="573"/>
      <c r="P55" s="573"/>
      <c r="Q55" s="573"/>
      <c r="R55" s="573"/>
      <c r="S55" s="573"/>
      <c r="T55" s="573"/>
      <c r="U55" s="573"/>
      <c r="V55" s="573"/>
      <c r="W55" s="573"/>
      <c r="X55" s="573"/>
      <c r="Y55" s="573"/>
      <c r="Z55" s="573"/>
      <c r="AA55" s="573"/>
      <c r="AB55" s="573"/>
      <c r="AC55" s="573"/>
      <c r="AD55" s="574"/>
    </row>
    <row r="56" spans="1:34" ht="15" customHeight="1">
      <c r="B56" s="216"/>
      <c r="C56" s="216"/>
      <c r="D56" s="216"/>
      <c r="E56" s="216"/>
      <c r="F56" s="215"/>
    </row>
    <row r="57" spans="1:34" ht="24" customHeight="1">
      <c r="B57" s="598" t="s">
        <v>120</v>
      </c>
      <c r="C57" s="598"/>
      <c r="D57" s="598"/>
      <c r="E57" s="598"/>
      <c r="F57" s="598"/>
      <c r="G57" s="598"/>
      <c r="H57" s="598"/>
      <c r="I57" s="598"/>
      <c r="J57" s="598"/>
      <c r="K57" s="598"/>
      <c r="L57" s="598"/>
      <c r="M57" s="598"/>
      <c r="N57" s="598"/>
      <c r="O57" s="598"/>
      <c r="P57" s="598"/>
      <c r="Q57" s="598"/>
      <c r="R57" s="598"/>
      <c r="S57" s="598"/>
      <c r="T57" s="598"/>
      <c r="U57" s="598"/>
      <c r="V57" s="598"/>
      <c r="W57" s="598"/>
      <c r="X57" s="598"/>
      <c r="Y57" s="598"/>
      <c r="Z57" s="598"/>
      <c r="AA57" s="598"/>
      <c r="AB57" s="598"/>
      <c r="AC57" s="598"/>
      <c r="AD57" s="598"/>
    </row>
    <row r="58" spans="1:34" ht="15" customHeight="1">
      <c r="B58" s="217" t="s">
        <v>121</v>
      </c>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row>
    <row r="59" spans="1:34" ht="32.450000000000003" customHeight="1" thickBot="1">
      <c r="A59" s="218"/>
      <c r="B59" s="607" t="s">
        <v>265</v>
      </c>
      <c r="C59" s="607"/>
      <c r="D59" s="607"/>
      <c r="E59" s="607"/>
      <c r="F59" s="219"/>
      <c r="G59" s="220"/>
      <c r="H59" s="220"/>
      <c r="I59" s="220"/>
      <c r="J59" s="220"/>
      <c r="K59" s="220"/>
      <c r="L59" s="220"/>
      <c r="M59" s="221"/>
      <c r="N59" s="222"/>
      <c r="O59" s="222"/>
      <c r="P59" s="222"/>
      <c r="Q59" s="222"/>
      <c r="R59" s="222"/>
      <c r="S59" s="222"/>
      <c r="T59" s="222"/>
      <c r="U59" s="222"/>
      <c r="V59" s="222"/>
      <c r="W59" s="222"/>
      <c r="X59" s="222"/>
      <c r="Y59" s="222"/>
      <c r="Z59" s="221"/>
      <c r="AA59" s="221"/>
      <c r="AB59" s="221"/>
      <c r="AC59" s="221"/>
      <c r="AD59" s="221"/>
    </row>
    <row r="60" spans="1:34" ht="32.450000000000003" customHeight="1" thickBot="1">
      <c r="A60" s="218"/>
      <c r="B60" s="608"/>
      <c r="C60" s="609"/>
      <c r="D60" s="609"/>
      <c r="E60" s="610"/>
      <c r="F60" s="223" t="s">
        <v>1</v>
      </c>
      <c r="G60" s="224"/>
      <c r="H60" s="224"/>
      <c r="I60" s="224"/>
      <c r="J60" s="224"/>
      <c r="K60" s="224"/>
      <c r="L60" s="224"/>
      <c r="M60" s="225"/>
      <c r="N60" s="226"/>
      <c r="O60" s="227"/>
      <c r="P60" s="227"/>
      <c r="Q60" s="227"/>
      <c r="R60" s="227"/>
      <c r="S60" s="228"/>
      <c r="T60" s="227"/>
      <c r="U60" s="227"/>
      <c r="V60" s="227"/>
      <c r="W60" s="227"/>
      <c r="X60" s="227"/>
      <c r="Y60" s="228"/>
      <c r="Z60" s="225"/>
      <c r="AA60" s="225"/>
      <c r="AB60" s="225"/>
      <c r="AC60" s="225"/>
      <c r="AD60" s="225"/>
      <c r="AE60" s="229"/>
      <c r="AF60" s="229"/>
      <c r="AG60" s="170" t="s">
        <v>190</v>
      </c>
      <c r="AH60" s="230">
        <f>B62-O62-G62</f>
        <v>0</v>
      </c>
    </row>
    <row r="61" spans="1:34" ht="51" customHeight="1" thickBot="1">
      <c r="A61" s="218"/>
      <c r="B61" s="599" t="s">
        <v>277</v>
      </c>
      <c r="C61" s="599"/>
      <c r="D61" s="599"/>
      <c r="E61" s="599"/>
      <c r="F61" s="225"/>
      <c r="G61" s="581" t="s">
        <v>302</v>
      </c>
      <c r="H61" s="581"/>
      <c r="I61" s="581"/>
      <c r="J61" s="581"/>
      <c r="K61" s="581"/>
      <c r="L61" s="581"/>
      <c r="M61" s="231"/>
      <c r="N61" s="231"/>
      <c r="O61" s="581" t="s">
        <v>301</v>
      </c>
      <c r="P61" s="581"/>
      <c r="Q61" s="581"/>
      <c r="R61" s="581"/>
      <c r="S61" s="581"/>
      <c r="T61" s="581"/>
      <c r="U61" s="231"/>
      <c r="V61" s="536" t="s">
        <v>279</v>
      </c>
      <c r="W61" s="536"/>
      <c r="X61" s="536"/>
      <c r="Y61" s="536"/>
      <c r="AA61" s="580" t="s">
        <v>249</v>
      </c>
      <c r="AB61" s="580"/>
      <c r="AC61" s="580"/>
      <c r="AD61" s="580"/>
      <c r="AE61" s="229"/>
      <c r="AF61" s="229"/>
      <c r="AG61" s="170" t="s">
        <v>499</v>
      </c>
      <c r="AH61" s="229">
        <f>B62-O62</f>
        <v>0</v>
      </c>
    </row>
    <row r="62" spans="1:34" ht="32.450000000000003" customHeight="1" thickBot="1">
      <c r="A62" s="218"/>
      <c r="B62" s="537"/>
      <c r="C62" s="538"/>
      <c r="D62" s="538"/>
      <c r="E62" s="539"/>
      <c r="F62" s="232" t="s">
        <v>1</v>
      </c>
      <c r="G62" s="604"/>
      <c r="H62" s="605"/>
      <c r="I62" s="605"/>
      <c r="J62" s="605"/>
      <c r="K62" s="606"/>
      <c r="L62" s="228" t="s">
        <v>123</v>
      </c>
      <c r="O62" s="537"/>
      <c r="P62" s="538"/>
      <c r="Q62" s="538"/>
      <c r="R62" s="538"/>
      <c r="S62" s="539"/>
      <c r="T62" s="225" t="s">
        <v>231</v>
      </c>
      <c r="V62" s="537"/>
      <c r="W62" s="538"/>
      <c r="X62" s="538"/>
      <c r="Y62" s="539"/>
      <c r="Z62" s="170" t="s">
        <v>231</v>
      </c>
      <c r="AA62" s="600"/>
      <c r="AB62" s="601"/>
      <c r="AC62" s="602"/>
      <c r="AD62" s="170" t="s">
        <v>232</v>
      </c>
      <c r="AE62" s="229"/>
      <c r="AF62" s="229"/>
    </row>
    <row r="63" spans="1:34" ht="31.15" hidden="1" customHeight="1">
      <c r="A63" s="218"/>
      <c r="B63" s="603"/>
      <c r="C63" s="603"/>
      <c r="D63" s="603"/>
      <c r="E63" s="603"/>
      <c r="F63" s="603"/>
      <c r="G63" s="603"/>
      <c r="H63" s="603"/>
      <c r="I63" s="603"/>
      <c r="J63" s="603"/>
      <c r="K63" s="603"/>
      <c r="L63" s="603"/>
      <c r="M63" s="603"/>
      <c r="N63" s="603"/>
      <c r="O63" s="603"/>
      <c r="P63" s="603"/>
      <c r="Q63" s="603"/>
      <c r="R63" s="603"/>
      <c r="S63" s="603"/>
      <c r="T63" s="603"/>
      <c r="U63" s="603"/>
      <c r="V63" s="603"/>
      <c r="W63" s="603"/>
      <c r="X63" s="603"/>
      <c r="Y63" s="603"/>
      <c r="Z63" s="603"/>
      <c r="AA63" s="603"/>
      <c r="AB63" s="603"/>
      <c r="AC63" s="603"/>
      <c r="AD63" s="603"/>
      <c r="AE63" s="233"/>
      <c r="AF63" s="229"/>
      <c r="AG63" s="170" t="s">
        <v>122</v>
      </c>
      <c r="AH63" s="234">
        <v>14546000</v>
      </c>
    </row>
    <row r="64" spans="1:34" ht="59.45" customHeight="1" thickBot="1">
      <c r="A64" s="218"/>
      <c r="B64" s="576" t="s">
        <v>273</v>
      </c>
      <c r="C64" s="576"/>
      <c r="D64" s="576"/>
      <c r="E64" s="576"/>
      <c r="F64" s="225"/>
      <c r="G64" s="580" t="s">
        <v>274</v>
      </c>
      <c r="H64" s="580"/>
      <c r="I64" s="580"/>
      <c r="J64" s="580"/>
      <c r="K64" s="580"/>
      <c r="L64" s="580"/>
      <c r="T64" s="225"/>
      <c r="U64" s="225"/>
      <c r="AB64" s="235"/>
      <c r="AC64" s="225"/>
      <c r="AD64" s="225"/>
      <c r="AE64" s="233"/>
      <c r="AF64" s="229"/>
      <c r="AG64" s="170" t="s">
        <v>193</v>
      </c>
      <c r="AH64" s="234">
        <v>14546000</v>
      </c>
    </row>
    <row r="65" spans="1:34" ht="32.450000000000003" customHeight="1" thickBot="1">
      <c r="A65" s="218"/>
      <c r="B65" s="577">
        <f>B62-G62</f>
        <v>0</v>
      </c>
      <c r="C65" s="578"/>
      <c r="D65" s="578"/>
      <c r="E65" s="579"/>
      <c r="F65" s="232" t="s">
        <v>188</v>
      </c>
      <c r="G65" s="577" t="str">
        <f>IF(B62="","",B65/AA62)</f>
        <v/>
      </c>
      <c r="H65" s="578"/>
      <c r="I65" s="578"/>
      <c r="J65" s="578"/>
      <c r="K65" s="579"/>
      <c r="L65" s="225" t="s">
        <v>1</v>
      </c>
      <c r="T65" s="225"/>
      <c r="U65" s="225"/>
      <c r="AB65" s="225"/>
      <c r="AC65" s="225"/>
      <c r="AD65" s="225"/>
      <c r="AE65" s="233"/>
      <c r="AF65" s="229"/>
      <c r="AG65" s="170" t="s">
        <v>194</v>
      </c>
      <c r="AH65" s="234">
        <f>AA62*AH64</f>
        <v>0</v>
      </c>
    </row>
    <row r="66" spans="1:34" ht="24" customHeight="1">
      <c r="A66" s="218"/>
      <c r="B66" s="224" t="s">
        <v>383</v>
      </c>
      <c r="C66" s="224"/>
      <c r="D66" s="224"/>
      <c r="E66" s="224"/>
      <c r="F66" s="225"/>
      <c r="G66" s="228"/>
      <c r="H66" s="228"/>
      <c r="I66" s="228"/>
      <c r="J66" s="228"/>
      <c r="K66" s="228"/>
      <c r="L66" s="228"/>
      <c r="M66" s="228"/>
      <c r="N66" s="225"/>
      <c r="O66" s="225"/>
      <c r="P66" s="225"/>
      <c r="Q66" s="225"/>
      <c r="R66" s="225"/>
      <c r="S66" s="225"/>
      <c r="T66" s="225"/>
      <c r="U66" s="225"/>
      <c r="V66" s="225"/>
      <c r="W66" s="225"/>
      <c r="X66" s="225"/>
      <c r="Y66" s="225"/>
      <c r="Z66" s="225"/>
      <c r="AA66" s="225"/>
      <c r="AB66" s="225"/>
      <c r="AC66" s="225"/>
      <c r="AD66" s="225"/>
      <c r="AE66" s="233"/>
      <c r="AF66" s="229"/>
      <c r="AH66" s="234"/>
    </row>
    <row r="67" spans="1:34" ht="15" customHeight="1">
      <c r="A67" s="218"/>
      <c r="B67" s="224"/>
      <c r="C67" s="224"/>
      <c r="D67" s="224"/>
      <c r="E67" s="224"/>
      <c r="F67" s="225"/>
      <c r="G67" s="228"/>
      <c r="H67" s="228"/>
      <c r="I67" s="228"/>
      <c r="J67" s="228"/>
      <c r="K67" s="228"/>
      <c r="L67" s="228"/>
      <c r="M67" s="228"/>
      <c r="N67" s="225"/>
      <c r="O67" s="225"/>
      <c r="P67" s="225"/>
      <c r="Q67" s="225"/>
      <c r="R67" s="225"/>
      <c r="S67" s="225"/>
      <c r="T67" s="225"/>
      <c r="U67" s="225"/>
      <c r="V67" s="225"/>
      <c r="W67" s="225"/>
      <c r="X67" s="225"/>
      <c r="Y67" s="225"/>
      <c r="Z67" s="225"/>
      <c r="AA67" s="225"/>
      <c r="AB67" s="225"/>
      <c r="AC67" s="225"/>
      <c r="AD67" s="225"/>
      <c r="AE67" s="233"/>
      <c r="AF67" s="229"/>
      <c r="AH67" s="234"/>
    </row>
    <row r="68" spans="1:34" ht="24" customHeight="1" thickBot="1">
      <c r="A68" s="236"/>
      <c r="B68" s="237" t="s">
        <v>251</v>
      </c>
      <c r="C68" s="238"/>
      <c r="D68" s="238"/>
      <c r="E68" s="238"/>
      <c r="F68" s="239"/>
      <c r="G68" s="240"/>
      <c r="H68" s="240"/>
      <c r="I68" s="240"/>
      <c r="J68" s="240"/>
      <c r="K68" s="240"/>
      <c r="L68" s="240"/>
      <c r="M68" s="240"/>
      <c r="N68" s="239"/>
      <c r="O68" s="239"/>
      <c r="P68" s="239"/>
      <c r="Q68" s="239"/>
      <c r="R68" s="239"/>
      <c r="S68" s="239"/>
      <c r="T68" s="239"/>
      <c r="U68" s="239"/>
      <c r="V68" s="239"/>
      <c r="W68" s="239"/>
      <c r="X68" s="239"/>
      <c r="Y68" s="239"/>
      <c r="Z68" s="239"/>
      <c r="AA68" s="239"/>
      <c r="AB68" s="239"/>
      <c r="AC68" s="239"/>
      <c r="AD68" s="239"/>
      <c r="AE68" s="241"/>
      <c r="AF68" s="242"/>
      <c r="AH68" s="234"/>
    </row>
    <row r="69" spans="1:34" ht="32.450000000000003" customHeight="1">
      <c r="A69" s="243"/>
      <c r="B69" s="244" t="s">
        <v>235</v>
      </c>
      <c r="C69" s="525" t="s">
        <v>234</v>
      </c>
      <c r="D69" s="526"/>
      <c r="E69" s="526"/>
      <c r="F69" s="526"/>
      <c r="G69" s="526"/>
      <c r="H69" s="526"/>
      <c r="I69" s="526"/>
      <c r="J69" s="526"/>
      <c r="K69" s="526"/>
      <c r="L69" s="526"/>
      <c r="M69" s="526"/>
      <c r="N69" s="526"/>
      <c r="O69" s="526"/>
      <c r="P69" s="526"/>
      <c r="Q69" s="526"/>
      <c r="R69" s="526"/>
      <c r="S69" s="527" t="s">
        <v>250</v>
      </c>
      <c r="T69" s="527"/>
      <c r="U69" s="527"/>
      <c r="V69" s="527"/>
      <c r="W69" s="527"/>
      <c r="X69" s="527"/>
      <c r="Y69" s="527"/>
      <c r="Z69" s="527"/>
      <c r="AA69" s="528"/>
      <c r="AB69" s="245"/>
      <c r="AC69" s="245"/>
      <c r="AD69" s="245"/>
      <c r="AE69" s="241"/>
      <c r="AF69" s="246"/>
      <c r="AH69" s="234"/>
    </row>
    <row r="70" spans="1:34" ht="32.450000000000003" customHeight="1">
      <c r="A70" s="243"/>
      <c r="B70" s="247">
        <v>1</v>
      </c>
      <c r="C70" s="529"/>
      <c r="D70" s="530"/>
      <c r="E70" s="530"/>
      <c r="F70" s="530"/>
      <c r="G70" s="530"/>
      <c r="H70" s="530"/>
      <c r="I70" s="530"/>
      <c r="J70" s="530"/>
      <c r="K70" s="530"/>
      <c r="L70" s="530"/>
      <c r="M70" s="530"/>
      <c r="N70" s="530"/>
      <c r="O70" s="530"/>
      <c r="P70" s="530"/>
      <c r="Q70" s="530"/>
      <c r="R70" s="530"/>
      <c r="S70" s="531"/>
      <c r="T70" s="531"/>
      <c r="U70" s="531"/>
      <c r="V70" s="531"/>
      <c r="W70" s="531"/>
      <c r="X70" s="531"/>
      <c r="Y70" s="531"/>
      <c r="Z70" s="531"/>
      <c r="AA70" s="532"/>
      <c r="AB70" s="245"/>
      <c r="AC70" s="245"/>
      <c r="AD70" s="245"/>
      <c r="AE70" s="241"/>
      <c r="AF70" s="246"/>
      <c r="AH70" s="234"/>
    </row>
    <row r="71" spans="1:34" ht="32.450000000000003" customHeight="1">
      <c r="A71" s="243"/>
      <c r="B71" s="247">
        <v>2</v>
      </c>
      <c r="C71" s="529"/>
      <c r="D71" s="530"/>
      <c r="E71" s="530"/>
      <c r="F71" s="530"/>
      <c r="G71" s="530"/>
      <c r="H71" s="530"/>
      <c r="I71" s="530"/>
      <c r="J71" s="530"/>
      <c r="K71" s="530"/>
      <c r="L71" s="530"/>
      <c r="M71" s="530"/>
      <c r="N71" s="530"/>
      <c r="O71" s="530"/>
      <c r="P71" s="530"/>
      <c r="Q71" s="530"/>
      <c r="R71" s="530"/>
      <c r="S71" s="531"/>
      <c r="T71" s="531"/>
      <c r="U71" s="531"/>
      <c r="V71" s="531"/>
      <c r="W71" s="531"/>
      <c r="X71" s="531"/>
      <c r="Y71" s="531"/>
      <c r="Z71" s="531"/>
      <c r="AA71" s="532"/>
      <c r="AB71" s="245"/>
      <c r="AC71" s="245"/>
      <c r="AD71" s="245"/>
      <c r="AE71" s="241"/>
      <c r="AF71" s="246"/>
      <c r="AH71" s="234"/>
    </row>
    <row r="72" spans="1:34" ht="32.450000000000003" customHeight="1">
      <c r="A72" s="243"/>
      <c r="B72" s="247">
        <v>3</v>
      </c>
      <c r="C72" s="529"/>
      <c r="D72" s="530"/>
      <c r="E72" s="530"/>
      <c r="F72" s="530"/>
      <c r="G72" s="530"/>
      <c r="H72" s="530"/>
      <c r="I72" s="530"/>
      <c r="J72" s="530"/>
      <c r="K72" s="530"/>
      <c r="L72" s="530"/>
      <c r="M72" s="530"/>
      <c r="N72" s="530"/>
      <c r="O72" s="530"/>
      <c r="P72" s="530"/>
      <c r="Q72" s="530"/>
      <c r="R72" s="530"/>
      <c r="S72" s="531"/>
      <c r="T72" s="531"/>
      <c r="U72" s="531"/>
      <c r="V72" s="531"/>
      <c r="W72" s="531"/>
      <c r="X72" s="531"/>
      <c r="Y72" s="531"/>
      <c r="Z72" s="531"/>
      <c r="AA72" s="532"/>
      <c r="AB72" s="245"/>
      <c r="AC72" s="245"/>
      <c r="AD72" s="245"/>
      <c r="AE72" s="241"/>
      <c r="AF72" s="246"/>
      <c r="AH72" s="234"/>
    </row>
    <row r="73" spans="1:34" ht="32.450000000000003" customHeight="1">
      <c r="A73" s="243"/>
      <c r="B73" s="247">
        <v>4</v>
      </c>
      <c r="C73" s="529"/>
      <c r="D73" s="530"/>
      <c r="E73" s="530"/>
      <c r="F73" s="530"/>
      <c r="G73" s="530"/>
      <c r="H73" s="530"/>
      <c r="I73" s="530"/>
      <c r="J73" s="530"/>
      <c r="K73" s="530"/>
      <c r="L73" s="530"/>
      <c r="M73" s="530"/>
      <c r="N73" s="530"/>
      <c r="O73" s="530"/>
      <c r="P73" s="530"/>
      <c r="Q73" s="530"/>
      <c r="R73" s="530"/>
      <c r="S73" s="531"/>
      <c r="T73" s="531"/>
      <c r="U73" s="531"/>
      <c r="V73" s="531"/>
      <c r="W73" s="531"/>
      <c r="X73" s="531"/>
      <c r="Y73" s="531"/>
      <c r="Z73" s="531"/>
      <c r="AA73" s="532"/>
      <c r="AB73" s="245"/>
      <c r="AC73" s="245"/>
      <c r="AD73" s="245"/>
      <c r="AE73" s="241"/>
      <c r="AF73" s="246"/>
      <c r="AH73" s="234"/>
    </row>
    <row r="74" spans="1:34" ht="32.450000000000003" customHeight="1">
      <c r="A74" s="243"/>
      <c r="B74" s="247">
        <v>5</v>
      </c>
      <c r="C74" s="529"/>
      <c r="D74" s="530"/>
      <c r="E74" s="530"/>
      <c r="F74" s="530"/>
      <c r="G74" s="530"/>
      <c r="H74" s="530"/>
      <c r="I74" s="530"/>
      <c r="J74" s="530"/>
      <c r="K74" s="530"/>
      <c r="L74" s="530"/>
      <c r="M74" s="530"/>
      <c r="N74" s="530"/>
      <c r="O74" s="530"/>
      <c r="P74" s="530"/>
      <c r="Q74" s="530"/>
      <c r="R74" s="530"/>
      <c r="S74" s="531"/>
      <c r="T74" s="531"/>
      <c r="U74" s="531"/>
      <c r="V74" s="531"/>
      <c r="W74" s="531"/>
      <c r="X74" s="531"/>
      <c r="Y74" s="531"/>
      <c r="Z74" s="531"/>
      <c r="AA74" s="532"/>
      <c r="AB74" s="245"/>
      <c r="AC74" s="245"/>
      <c r="AD74" s="245"/>
      <c r="AE74" s="241"/>
      <c r="AF74" s="246"/>
      <c r="AH74" s="234"/>
    </row>
    <row r="75" spans="1:34" ht="32.450000000000003" customHeight="1" thickBot="1">
      <c r="A75" s="243"/>
      <c r="B75" s="248">
        <v>6</v>
      </c>
      <c r="C75" s="533"/>
      <c r="D75" s="534"/>
      <c r="E75" s="534"/>
      <c r="F75" s="534"/>
      <c r="G75" s="534"/>
      <c r="H75" s="534"/>
      <c r="I75" s="534"/>
      <c r="J75" s="534"/>
      <c r="K75" s="534"/>
      <c r="L75" s="534"/>
      <c r="M75" s="534"/>
      <c r="N75" s="534"/>
      <c r="O75" s="534"/>
      <c r="P75" s="534"/>
      <c r="Q75" s="534"/>
      <c r="R75" s="534"/>
      <c r="S75" s="519"/>
      <c r="T75" s="519"/>
      <c r="U75" s="519"/>
      <c r="V75" s="519"/>
      <c r="W75" s="519"/>
      <c r="X75" s="519"/>
      <c r="Y75" s="519"/>
      <c r="Z75" s="519"/>
      <c r="AA75" s="520"/>
      <c r="AB75" s="249" t="s">
        <v>332</v>
      </c>
      <c r="AC75" s="249"/>
      <c r="AD75" s="249"/>
      <c r="AE75" s="250"/>
      <c r="AF75" s="251"/>
      <c r="AH75" s="234"/>
    </row>
    <row r="76" spans="1:34" ht="32.450000000000003" hidden="1" customHeight="1" outlineLevel="1">
      <c r="A76" s="243"/>
      <c r="B76" s="252">
        <v>7</v>
      </c>
      <c r="C76" s="540"/>
      <c r="D76" s="541"/>
      <c r="E76" s="541"/>
      <c r="F76" s="541"/>
      <c r="G76" s="541"/>
      <c r="H76" s="541"/>
      <c r="I76" s="541"/>
      <c r="J76" s="541"/>
      <c r="K76" s="541"/>
      <c r="L76" s="541"/>
      <c r="M76" s="541"/>
      <c r="N76" s="541"/>
      <c r="O76" s="541"/>
      <c r="P76" s="541"/>
      <c r="Q76" s="541"/>
      <c r="R76" s="541"/>
      <c r="S76" s="542"/>
      <c r="T76" s="542"/>
      <c r="U76" s="542"/>
      <c r="V76" s="542"/>
      <c r="W76" s="542"/>
      <c r="X76" s="542"/>
      <c r="Y76" s="542"/>
      <c r="Z76" s="542"/>
      <c r="AA76" s="543"/>
      <c r="AB76" s="249"/>
      <c r="AC76" s="249"/>
      <c r="AD76" s="249"/>
      <c r="AE76" s="250"/>
      <c r="AF76" s="251"/>
      <c r="AH76" s="234"/>
    </row>
    <row r="77" spans="1:34" ht="32.450000000000003" hidden="1" customHeight="1" outlineLevel="1">
      <c r="A77" s="243"/>
      <c r="B77" s="247">
        <v>8</v>
      </c>
      <c r="C77" s="529"/>
      <c r="D77" s="530"/>
      <c r="E77" s="530"/>
      <c r="F77" s="530"/>
      <c r="G77" s="530"/>
      <c r="H77" s="530"/>
      <c r="I77" s="530"/>
      <c r="J77" s="530"/>
      <c r="K77" s="530"/>
      <c r="L77" s="530"/>
      <c r="M77" s="530"/>
      <c r="N77" s="530"/>
      <c r="O77" s="530"/>
      <c r="P77" s="530"/>
      <c r="Q77" s="530"/>
      <c r="R77" s="530"/>
      <c r="S77" s="531"/>
      <c r="T77" s="531"/>
      <c r="U77" s="531"/>
      <c r="V77" s="531"/>
      <c r="W77" s="531"/>
      <c r="X77" s="531"/>
      <c r="Y77" s="531"/>
      <c r="Z77" s="531"/>
      <c r="AA77" s="532"/>
      <c r="AB77" s="249"/>
      <c r="AC77" s="249"/>
      <c r="AD77" s="249"/>
      <c r="AE77" s="250"/>
      <c r="AF77" s="251"/>
      <c r="AH77" s="234"/>
    </row>
    <row r="78" spans="1:34" ht="32.450000000000003" hidden="1" customHeight="1" outlineLevel="1">
      <c r="A78" s="243"/>
      <c r="B78" s="247">
        <v>9</v>
      </c>
      <c r="C78" s="529"/>
      <c r="D78" s="530"/>
      <c r="E78" s="530"/>
      <c r="F78" s="530"/>
      <c r="G78" s="530"/>
      <c r="H78" s="530"/>
      <c r="I78" s="530"/>
      <c r="J78" s="530"/>
      <c r="K78" s="530"/>
      <c r="L78" s="530"/>
      <c r="M78" s="530"/>
      <c r="N78" s="530"/>
      <c r="O78" s="530"/>
      <c r="P78" s="530"/>
      <c r="Q78" s="530"/>
      <c r="R78" s="530"/>
      <c r="S78" s="531"/>
      <c r="T78" s="531"/>
      <c r="U78" s="531"/>
      <c r="V78" s="531"/>
      <c r="W78" s="531"/>
      <c r="X78" s="531"/>
      <c r="Y78" s="531"/>
      <c r="Z78" s="531"/>
      <c r="AA78" s="532"/>
      <c r="AB78" s="249"/>
      <c r="AC78" s="249"/>
      <c r="AD78" s="249"/>
      <c r="AE78" s="250"/>
      <c r="AF78" s="251"/>
      <c r="AH78" s="234"/>
    </row>
    <row r="79" spans="1:34" ht="32.450000000000003" hidden="1" customHeight="1" outlineLevel="1">
      <c r="A79" s="243"/>
      <c r="B79" s="253">
        <v>10</v>
      </c>
      <c r="C79" s="544"/>
      <c r="D79" s="545"/>
      <c r="E79" s="545"/>
      <c r="F79" s="545"/>
      <c r="G79" s="545"/>
      <c r="H79" s="545"/>
      <c r="I79" s="545"/>
      <c r="J79" s="545"/>
      <c r="K79" s="545"/>
      <c r="L79" s="545"/>
      <c r="M79" s="545"/>
      <c r="N79" s="545"/>
      <c r="O79" s="545"/>
      <c r="P79" s="545"/>
      <c r="Q79" s="545"/>
      <c r="R79" s="545"/>
      <c r="S79" s="615"/>
      <c r="T79" s="615"/>
      <c r="U79" s="615"/>
      <c r="V79" s="615"/>
      <c r="W79" s="615"/>
      <c r="X79" s="615"/>
      <c r="Y79" s="615"/>
      <c r="Z79" s="615"/>
      <c r="AA79" s="616"/>
      <c r="AC79" s="249"/>
      <c r="AD79" s="249"/>
      <c r="AE79" s="250"/>
      <c r="AF79" s="251"/>
      <c r="AH79" s="234"/>
    </row>
    <row r="80" spans="1:34" ht="32.450000000000003" hidden="1" customHeight="1" outlineLevel="1">
      <c r="A80" s="243"/>
      <c r="B80" s="247">
        <v>11</v>
      </c>
      <c r="C80" s="529"/>
      <c r="D80" s="530"/>
      <c r="E80" s="530"/>
      <c r="F80" s="530"/>
      <c r="G80" s="530"/>
      <c r="H80" s="530"/>
      <c r="I80" s="530"/>
      <c r="J80" s="530"/>
      <c r="K80" s="530"/>
      <c r="L80" s="530"/>
      <c r="M80" s="530"/>
      <c r="N80" s="530"/>
      <c r="O80" s="530"/>
      <c r="P80" s="530"/>
      <c r="Q80" s="530"/>
      <c r="R80" s="530"/>
      <c r="S80" s="531"/>
      <c r="T80" s="531"/>
      <c r="U80" s="531"/>
      <c r="V80" s="531"/>
      <c r="W80" s="531"/>
      <c r="X80" s="531"/>
      <c r="Y80" s="531"/>
      <c r="Z80" s="531"/>
      <c r="AA80" s="532"/>
      <c r="AB80" s="249"/>
      <c r="AC80" s="249"/>
      <c r="AD80" s="249"/>
      <c r="AE80" s="250"/>
      <c r="AF80" s="251"/>
      <c r="AH80" s="234"/>
    </row>
    <row r="81" spans="1:34" ht="32.450000000000003" hidden="1" customHeight="1" outlineLevel="1" thickBot="1">
      <c r="A81" s="243"/>
      <c r="B81" s="248">
        <v>12</v>
      </c>
      <c r="C81" s="533"/>
      <c r="D81" s="534"/>
      <c r="E81" s="534"/>
      <c r="F81" s="534"/>
      <c r="G81" s="534"/>
      <c r="H81" s="534"/>
      <c r="I81" s="534"/>
      <c r="J81" s="534"/>
      <c r="K81" s="534"/>
      <c r="L81" s="534"/>
      <c r="M81" s="534"/>
      <c r="N81" s="534"/>
      <c r="O81" s="534"/>
      <c r="P81" s="534"/>
      <c r="Q81" s="534"/>
      <c r="R81" s="534"/>
      <c r="S81" s="519"/>
      <c r="T81" s="519"/>
      <c r="U81" s="519"/>
      <c r="V81" s="519"/>
      <c r="W81" s="519"/>
      <c r="X81" s="519"/>
      <c r="Y81" s="519"/>
      <c r="Z81" s="519"/>
      <c r="AA81" s="520"/>
      <c r="AB81" s="249" t="s">
        <v>332</v>
      </c>
      <c r="AC81" s="249"/>
      <c r="AD81" s="249"/>
      <c r="AE81" s="250"/>
      <c r="AF81" s="251"/>
      <c r="AH81" s="234"/>
    </row>
    <row r="82" spans="1:34" ht="32.450000000000003" customHeight="1" collapsed="1" thickBot="1">
      <c r="A82" s="243"/>
      <c r="B82" s="254"/>
      <c r="C82" s="238"/>
      <c r="D82" s="238"/>
      <c r="E82" s="238"/>
      <c r="F82" s="238"/>
      <c r="G82" s="238"/>
      <c r="H82" s="238"/>
      <c r="I82" s="238"/>
      <c r="J82" s="238"/>
      <c r="K82" s="240"/>
      <c r="L82" s="240"/>
      <c r="M82" s="240"/>
      <c r="N82" s="240"/>
      <c r="O82" s="240"/>
      <c r="P82" s="524" t="s">
        <v>236</v>
      </c>
      <c r="Q82" s="524"/>
      <c r="R82" s="524"/>
      <c r="S82" s="521">
        <f>SUM(S70:AA81)</f>
        <v>0</v>
      </c>
      <c r="T82" s="522"/>
      <c r="U82" s="522"/>
      <c r="V82" s="522"/>
      <c r="W82" s="522"/>
      <c r="X82" s="522"/>
      <c r="Y82" s="522"/>
      <c r="Z82" s="522"/>
      <c r="AA82" s="523"/>
      <c r="AB82" s="505" t="str">
        <f>IF($G$62=$S$82,"一致","不一致")</f>
        <v>一致</v>
      </c>
      <c r="AC82" s="506"/>
      <c r="AD82" s="506"/>
      <c r="AE82" s="506"/>
      <c r="AF82" s="506"/>
      <c r="AG82" s="255" t="s">
        <v>329</v>
      </c>
      <c r="AH82" s="234"/>
    </row>
    <row r="83" spans="1:34" ht="24" customHeight="1">
      <c r="A83" s="243"/>
      <c r="B83" s="492" t="s">
        <v>348</v>
      </c>
      <c r="C83" s="492"/>
      <c r="D83" s="492"/>
      <c r="E83" s="492"/>
      <c r="F83" s="492"/>
      <c r="G83" s="492"/>
      <c r="H83" s="492"/>
      <c r="I83" s="492"/>
      <c r="J83" s="492"/>
      <c r="K83" s="492"/>
      <c r="L83" s="492"/>
      <c r="M83" s="492"/>
      <c r="N83" s="492"/>
      <c r="O83" s="492"/>
      <c r="P83" s="492"/>
      <c r="Q83" s="492"/>
      <c r="R83" s="492"/>
      <c r="S83" s="492"/>
      <c r="T83" s="492"/>
      <c r="U83" s="492"/>
      <c r="V83" s="492"/>
      <c r="W83" s="492"/>
      <c r="X83" s="492"/>
      <c r="Y83" s="492"/>
      <c r="Z83" s="492"/>
      <c r="AA83" s="492"/>
      <c r="AB83" s="492"/>
      <c r="AC83" s="492"/>
      <c r="AD83" s="492"/>
      <c r="AE83" s="492"/>
      <c r="AF83" s="256"/>
      <c r="AH83" s="234"/>
    </row>
    <row r="84" spans="1:34" ht="15" customHeight="1">
      <c r="A84" s="243"/>
      <c r="B84" s="221"/>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56"/>
      <c r="AH84" s="234"/>
    </row>
    <row r="85" spans="1:34" ht="24" customHeight="1" thickBot="1">
      <c r="A85" s="236"/>
      <c r="B85" s="237" t="s">
        <v>252</v>
      </c>
      <c r="C85" s="257"/>
      <c r="D85" s="257"/>
      <c r="E85" s="257"/>
      <c r="F85" s="258"/>
      <c r="G85" s="259"/>
      <c r="H85" s="259"/>
      <c r="I85" s="259"/>
      <c r="J85" s="259"/>
      <c r="K85" s="259"/>
      <c r="L85" s="259"/>
      <c r="M85" s="259"/>
      <c r="N85" s="258"/>
      <c r="O85" s="258"/>
      <c r="P85" s="258"/>
      <c r="Q85" s="258"/>
      <c r="R85" s="258"/>
      <c r="S85" s="258"/>
      <c r="T85" s="258"/>
      <c r="U85" s="258"/>
      <c r="V85" s="258"/>
      <c r="W85" s="258"/>
      <c r="X85" s="258"/>
      <c r="Y85" s="258"/>
      <c r="Z85" s="258"/>
      <c r="AA85" s="258"/>
      <c r="AB85" s="239"/>
      <c r="AC85" s="239"/>
      <c r="AD85" s="239"/>
      <c r="AE85" s="241"/>
      <c r="AF85" s="242"/>
      <c r="AH85" s="234"/>
    </row>
    <row r="86" spans="1:34" ht="32.450000000000003" customHeight="1">
      <c r="A86" s="243"/>
      <c r="B86" s="244" t="s">
        <v>235</v>
      </c>
      <c r="C86" s="525" t="s">
        <v>237</v>
      </c>
      <c r="D86" s="526"/>
      <c r="E86" s="526"/>
      <c r="F86" s="526"/>
      <c r="G86" s="526"/>
      <c r="H86" s="526"/>
      <c r="I86" s="526"/>
      <c r="J86" s="526"/>
      <c r="K86" s="526"/>
      <c r="L86" s="526"/>
      <c r="M86" s="526"/>
      <c r="N86" s="526"/>
      <c r="O86" s="526"/>
      <c r="P86" s="526"/>
      <c r="Q86" s="526"/>
      <c r="R86" s="526"/>
      <c r="S86" s="527" t="s">
        <v>250</v>
      </c>
      <c r="T86" s="527"/>
      <c r="U86" s="527"/>
      <c r="V86" s="527"/>
      <c r="W86" s="527"/>
      <c r="X86" s="527"/>
      <c r="Y86" s="527"/>
      <c r="Z86" s="527"/>
      <c r="AA86" s="528"/>
      <c r="AB86" s="245"/>
      <c r="AC86" s="245"/>
      <c r="AD86" s="245"/>
      <c r="AE86" s="241"/>
      <c r="AF86" s="246"/>
      <c r="AH86" s="234"/>
    </row>
    <row r="87" spans="1:34" ht="32.450000000000003" customHeight="1">
      <c r="A87" s="243"/>
      <c r="B87" s="247">
        <v>1</v>
      </c>
      <c r="C87" s="529"/>
      <c r="D87" s="530"/>
      <c r="E87" s="530"/>
      <c r="F87" s="530"/>
      <c r="G87" s="530"/>
      <c r="H87" s="530"/>
      <c r="I87" s="530"/>
      <c r="J87" s="530"/>
      <c r="K87" s="530"/>
      <c r="L87" s="530"/>
      <c r="M87" s="530"/>
      <c r="N87" s="530"/>
      <c r="O87" s="530"/>
      <c r="P87" s="530"/>
      <c r="Q87" s="530"/>
      <c r="R87" s="530"/>
      <c r="S87" s="531"/>
      <c r="T87" s="531"/>
      <c r="U87" s="531"/>
      <c r="V87" s="531"/>
      <c r="W87" s="531"/>
      <c r="X87" s="531"/>
      <c r="Y87" s="531"/>
      <c r="Z87" s="531"/>
      <c r="AA87" s="532"/>
      <c r="AB87" s="245"/>
      <c r="AC87" s="245"/>
      <c r="AD87" s="245"/>
      <c r="AE87" s="241"/>
      <c r="AF87" s="246"/>
      <c r="AH87" s="234"/>
    </row>
    <row r="88" spans="1:34" ht="32.450000000000003" customHeight="1">
      <c r="A88" s="243"/>
      <c r="B88" s="247">
        <v>2</v>
      </c>
      <c r="C88" s="529"/>
      <c r="D88" s="530"/>
      <c r="E88" s="530"/>
      <c r="F88" s="530"/>
      <c r="G88" s="530"/>
      <c r="H88" s="530"/>
      <c r="I88" s="530"/>
      <c r="J88" s="530"/>
      <c r="K88" s="530"/>
      <c r="L88" s="530"/>
      <c r="M88" s="530"/>
      <c r="N88" s="530"/>
      <c r="O88" s="530"/>
      <c r="P88" s="530"/>
      <c r="Q88" s="530"/>
      <c r="R88" s="530"/>
      <c r="S88" s="531"/>
      <c r="T88" s="531"/>
      <c r="U88" s="531"/>
      <c r="V88" s="531"/>
      <c r="W88" s="531"/>
      <c r="X88" s="531"/>
      <c r="Y88" s="531"/>
      <c r="Z88" s="531"/>
      <c r="AA88" s="532"/>
      <c r="AB88" s="245"/>
      <c r="AC88" s="245"/>
      <c r="AD88" s="245"/>
      <c r="AE88" s="241"/>
      <c r="AF88" s="246"/>
      <c r="AH88" s="234"/>
    </row>
    <row r="89" spans="1:34" ht="32.450000000000003" customHeight="1">
      <c r="A89" s="243"/>
      <c r="B89" s="247">
        <v>3</v>
      </c>
      <c r="C89" s="529"/>
      <c r="D89" s="530"/>
      <c r="E89" s="530"/>
      <c r="F89" s="530"/>
      <c r="G89" s="530"/>
      <c r="H89" s="530"/>
      <c r="I89" s="530"/>
      <c r="J89" s="530"/>
      <c r="K89" s="530"/>
      <c r="L89" s="530"/>
      <c r="M89" s="530"/>
      <c r="N89" s="530"/>
      <c r="O89" s="530"/>
      <c r="P89" s="530"/>
      <c r="Q89" s="530"/>
      <c r="R89" s="530"/>
      <c r="S89" s="531"/>
      <c r="T89" s="531"/>
      <c r="U89" s="531"/>
      <c r="V89" s="531"/>
      <c r="W89" s="531"/>
      <c r="X89" s="531"/>
      <c r="Y89" s="531"/>
      <c r="Z89" s="531"/>
      <c r="AA89" s="532"/>
      <c r="AB89" s="245"/>
      <c r="AC89" s="245"/>
      <c r="AD89" s="245"/>
      <c r="AE89" s="241"/>
      <c r="AF89" s="246"/>
      <c r="AH89" s="234"/>
    </row>
    <row r="90" spans="1:34" ht="32.450000000000003" customHeight="1">
      <c r="A90" s="243"/>
      <c r="B90" s="247">
        <v>4</v>
      </c>
      <c r="C90" s="529"/>
      <c r="D90" s="530"/>
      <c r="E90" s="530"/>
      <c r="F90" s="530"/>
      <c r="G90" s="530"/>
      <c r="H90" s="530"/>
      <c r="I90" s="530"/>
      <c r="J90" s="530"/>
      <c r="K90" s="530"/>
      <c r="L90" s="530"/>
      <c r="M90" s="530"/>
      <c r="N90" s="530"/>
      <c r="O90" s="530"/>
      <c r="P90" s="530"/>
      <c r="Q90" s="530"/>
      <c r="R90" s="530"/>
      <c r="S90" s="531"/>
      <c r="T90" s="531"/>
      <c r="U90" s="531"/>
      <c r="V90" s="531"/>
      <c r="W90" s="531"/>
      <c r="X90" s="531"/>
      <c r="Y90" s="531"/>
      <c r="Z90" s="531"/>
      <c r="AA90" s="532"/>
      <c r="AB90" s="245"/>
      <c r="AC90" s="245"/>
      <c r="AD90" s="245"/>
      <c r="AE90" s="241"/>
      <c r="AF90" s="246"/>
      <c r="AH90" s="234"/>
    </row>
    <row r="91" spans="1:34" ht="32.450000000000003" customHeight="1">
      <c r="A91" s="243"/>
      <c r="B91" s="247">
        <v>5</v>
      </c>
      <c r="C91" s="529"/>
      <c r="D91" s="530"/>
      <c r="E91" s="530"/>
      <c r="F91" s="530"/>
      <c r="G91" s="530"/>
      <c r="H91" s="530"/>
      <c r="I91" s="530"/>
      <c r="J91" s="530"/>
      <c r="K91" s="530"/>
      <c r="L91" s="530"/>
      <c r="M91" s="530"/>
      <c r="N91" s="530"/>
      <c r="O91" s="530"/>
      <c r="P91" s="530"/>
      <c r="Q91" s="530"/>
      <c r="R91" s="530"/>
      <c r="S91" s="531"/>
      <c r="T91" s="531"/>
      <c r="U91" s="531"/>
      <c r="V91" s="531"/>
      <c r="W91" s="531"/>
      <c r="X91" s="531"/>
      <c r="Y91" s="531"/>
      <c r="Z91" s="531"/>
      <c r="AA91" s="532"/>
      <c r="AB91" s="245"/>
      <c r="AC91" s="245"/>
      <c r="AD91" s="245"/>
      <c r="AE91" s="241"/>
      <c r="AF91" s="246"/>
      <c r="AH91" s="234"/>
    </row>
    <row r="92" spans="1:34" ht="32.450000000000003" customHeight="1" thickBot="1">
      <c r="A92" s="243"/>
      <c r="B92" s="248">
        <v>6</v>
      </c>
      <c r="C92" s="533"/>
      <c r="D92" s="534"/>
      <c r="E92" s="534"/>
      <c r="F92" s="534"/>
      <c r="G92" s="534"/>
      <c r="H92" s="534"/>
      <c r="I92" s="534"/>
      <c r="J92" s="534"/>
      <c r="K92" s="534"/>
      <c r="L92" s="534"/>
      <c r="M92" s="534"/>
      <c r="N92" s="534"/>
      <c r="O92" s="534"/>
      <c r="P92" s="534"/>
      <c r="Q92" s="534"/>
      <c r="R92" s="534"/>
      <c r="S92" s="519"/>
      <c r="T92" s="519"/>
      <c r="U92" s="519"/>
      <c r="V92" s="519"/>
      <c r="W92" s="519"/>
      <c r="X92" s="519"/>
      <c r="Y92" s="519"/>
      <c r="Z92" s="519"/>
      <c r="AA92" s="520"/>
      <c r="AB92" s="249" t="s">
        <v>331</v>
      </c>
      <c r="AC92" s="249"/>
      <c r="AD92" s="249"/>
      <c r="AE92" s="250"/>
      <c r="AF92" s="251"/>
      <c r="AH92" s="234"/>
    </row>
    <row r="93" spans="1:34" ht="32.450000000000003" hidden="1" customHeight="1" outlineLevel="1">
      <c r="A93" s="243"/>
      <c r="B93" s="252">
        <v>7</v>
      </c>
      <c r="C93" s="540"/>
      <c r="D93" s="541"/>
      <c r="E93" s="541"/>
      <c r="F93" s="541"/>
      <c r="G93" s="541"/>
      <c r="H93" s="541"/>
      <c r="I93" s="541"/>
      <c r="J93" s="541"/>
      <c r="K93" s="541"/>
      <c r="L93" s="541"/>
      <c r="M93" s="541"/>
      <c r="N93" s="541"/>
      <c r="O93" s="541"/>
      <c r="P93" s="541"/>
      <c r="Q93" s="541"/>
      <c r="R93" s="541"/>
      <c r="S93" s="542"/>
      <c r="T93" s="542"/>
      <c r="U93" s="542"/>
      <c r="V93" s="542"/>
      <c r="W93" s="542"/>
      <c r="X93" s="542"/>
      <c r="Y93" s="542"/>
      <c r="Z93" s="542"/>
      <c r="AA93" s="543"/>
      <c r="AB93" s="249"/>
      <c r="AC93" s="249"/>
      <c r="AD93" s="249"/>
      <c r="AE93" s="250"/>
      <c r="AF93" s="251"/>
      <c r="AH93" s="234"/>
    </row>
    <row r="94" spans="1:34" ht="32.450000000000003" hidden="1" customHeight="1" outlineLevel="1">
      <c r="A94" s="243"/>
      <c r="B94" s="247">
        <v>8</v>
      </c>
      <c r="C94" s="529"/>
      <c r="D94" s="530"/>
      <c r="E94" s="530"/>
      <c r="F94" s="530"/>
      <c r="G94" s="530"/>
      <c r="H94" s="530"/>
      <c r="I94" s="530"/>
      <c r="J94" s="530"/>
      <c r="K94" s="530"/>
      <c r="L94" s="530"/>
      <c r="M94" s="530"/>
      <c r="N94" s="530"/>
      <c r="O94" s="530"/>
      <c r="P94" s="530"/>
      <c r="Q94" s="530"/>
      <c r="R94" s="530"/>
      <c r="S94" s="531"/>
      <c r="T94" s="531"/>
      <c r="U94" s="531"/>
      <c r="V94" s="531"/>
      <c r="W94" s="531"/>
      <c r="X94" s="531"/>
      <c r="Y94" s="531"/>
      <c r="Z94" s="531"/>
      <c r="AA94" s="532"/>
      <c r="AB94" s="249"/>
      <c r="AC94" s="249"/>
      <c r="AD94" s="249"/>
      <c r="AE94" s="250"/>
      <c r="AF94" s="251"/>
      <c r="AH94" s="234"/>
    </row>
    <row r="95" spans="1:34" ht="32.450000000000003" hidden="1" customHeight="1" outlineLevel="1">
      <c r="A95" s="243"/>
      <c r="B95" s="247">
        <v>9</v>
      </c>
      <c r="C95" s="529"/>
      <c r="D95" s="530"/>
      <c r="E95" s="530"/>
      <c r="F95" s="530"/>
      <c r="G95" s="530"/>
      <c r="H95" s="530"/>
      <c r="I95" s="530"/>
      <c r="J95" s="530"/>
      <c r="K95" s="530"/>
      <c r="L95" s="530"/>
      <c r="M95" s="530"/>
      <c r="N95" s="530"/>
      <c r="O95" s="530"/>
      <c r="P95" s="530"/>
      <c r="Q95" s="530"/>
      <c r="R95" s="530"/>
      <c r="S95" s="531"/>
      <c r="T95" s="531"/>
      <c r="U95" s="531"/>
      <c r="V95" s="531"/>
      <c r="W95" s="531"/>
      <c r="X95" s="531"/>
      <c r="Y95" s="531"/>
      <c r="Z95" s="531"/>
      <c r="AA95" s="532"/>
      <c r="AB95" s="249"/>
      <c r="AC95" s="249"/>
      <c r="AD95" s="249"/>
      <c r="AE95" s="250"/>
      <c r="AF95" s="251"/>
      <c r="AH95" s="234"/>
    </row>
    <row r="96" spans="1:34" ht="32.450000000000003" hidden="1" customHeight="1" outlineLevel="1">
      <c r="A96" s="243"/>
      <c r="B96" s="247">
        <v>10</v>
      </c>
      <c r="C96" s="529"/>
      <c r="D96" s="530"/>
      <c r="E96" s="530"/>
      <c r="F96" s="530"/>
      <c r="G96" s="530"/>
      <c r="H96" s="530"/>
      <c r="I96" s="530"/>
      <c r="J96" s="530"/>
      <c r="K96" s="530"/>
      <c r="L96" s="530"/>
      <c r="M96" s="530"/>
      <c r="N96" s="530"/>
      <c r="O96" s="530"/>
      <c r="P96" s="530"/>
      <c r="Q96" s="530"/>
      <c r="R96" s="530"/>
      <c r="S96" s="531"/>
      <c r="T96" s="531"/>
      <c r="U96" s="531"/>
      <c r="V96" s="531"/>
      <c r="W96" s="531"/>
      <c r="X96" s="531"/>
      <c r="Y96" s="531"/>
      <c r="Z96" s="531"/>
      <c r="AA96" s="532"/>
      <c r="AC96" s="249"/>
      <c r="AD96" s="249"/>
      <c r="AE96" s="250"/>
      <c r="AF96" s="251"/>
      <c r="AH96" s="234"/>
    </row>
    <row r="97" spans="1:34" ht="32.450000000000003" hidden="1" customHeight="1" outlineLevel="1">
      <c r="A97" s="243"/>
      <c r="B97" s="247">
        <v>11</v>
      </c>
      <c r="C97" s="529"/>
      <c r="D97" s="530"/>
      <c r="E97" s="530"/>
      <c r="F97" s="530"/>
      <c r="G97" s="530"/>
      <c r="H97" s="530"/>
      <c r="I97" s="530"/>
      <c r="J97" s="530"/>
      <c r="K97" s="530"/>
      <c r="L97" s="530"/>
      <c r="M97" s="530"/>
      <c r="N97" s="530"/>
      <c r="O97" s="530"/>
      <c r="P97" s="530"/>
      <c r="Q97" s="530"/>
      <c r="R97" s="530"/>
      <c r="S97" s="531"/>
      <c r="T97" s="531"/>
      <c r="U97" s="531"/>
      <c r="V97" s="531"/>
      <c r="W97" s="531"/>
      <c r="X97" s="531"/>
      <c r="Y97" s="531"/>
      <c r="Z97" s="531"/>
      <c r="AA97" s="532"/>
      <c r="AB97" s="249"/>
      <c r="AC97" s="249"/>
      <c r="AD97" s="249"/>
      <c r="AE97" s="250"/>
      <c r="AF97" s="251"/>
      <c r="AH97" s="234"/>
    </row>
    <row r="98" spans="1:34" ht="32.450000000000003" hidden="1" customHeight="1" outlineLevel="1" thickBot="1">
      <c r="A98" s="243"/>
      <c r="B98" s="260">
        <v>12</v>
      </c>
      <c r="C98" s="611"/>
      <c r="D98" s="612"/>
      <c r="E98" s="612"/>
      <c r="F98" s="612"/>
      <c r="G98" s="612"/>
      <c r="H98" s="612"/>
      <c r="I98" s="612"/>
      <c r="J98" s="612"/>
      <c r="K98" s="612"/>
      <c r="L98" s="612"/>
      <c r="M98" s="612"/>
      <c r="N98" s="612"/>
      <c r="O98" s="612"/>
      <c r="P98" s="612"/>
      <c r="Q98" s="612"/>
      <c r="R98" s="612"/>
      <c r="S98" s="613"/>
      <c r="T98" s="613"/>
      <c r="U98" s="613"/>
      <c r="V98" s="613"/>
      <c r="W98" s="613"/>
      <c r="X98" s="613"/>
      <c r="Y98" s="613"/>
      <c r="Z98" s="613"/>
      <c r="AA98" s="614"/>
      <c r="AB98" s="249" t="s">
        <v>331</v>
      </c>
      <c r="AC98" s="249"/>
      <c r="AD98" s="249"/>
      <c r="AE98" s="250"/>
      <c r="AF98" s="251"/>
      <c r="AH98" s="234"/>
    </row>
    <row r="99" spans="1:34" ht="32.450000000000003" customHeight="1" collapsed="1" thickBot="1">
      <c r="A99" s="243"/>
      <c r="B99" s="254"/>
      <c r="C99" s="238"/>
      <c r="D99" s="238"/>
      <c r="E99" s="238"/>
      <c r="F99" s="238"/>
      <c r="G99" s="238"/>
      <c r="H99" s="238"/>
      <c r="I99" s="238"/>
      <c r="J99" s="238"/>
      <c r="K99" s="240"/>
      <c r="L99" s="240"/>
      <c r="M99" s="240"/>
      <c r="N99" s="240"/>
      <c r="O99" s="240"/>
      <c r="P99" s="535" t="s">
        <v>236</v>
      </c>
      <c r="Q99" s="535"/>
      <c r="R99" s="535"/>
      <c r="S99" s="521">
        <f>SUM(S87:AA98)</f>
        <v>0</v>
      </c>
      <c r="T99" s="522"/>
      <c r="U99" s="522"/>
      <c r="V99" s="522"/>
      <c r="W99" s="522"/>
      <c r="X99" s="522"/>
      <c r="Y99" s="522"/>
      <c r="Z99" s="522"/>
      <c r="AA99" s="523"/>
      <c r="AB99" s="505" t="str">
        <f>IF($O$62=$S$99,"一致","不一致")</f>
        <v>一致</v>
      </c>
      <c r="AC99" s="506"/>
      <c r="AD99" s="506"/>
      <c r="AE99" s="506"/>
      <c r="AF99" s="506"/>
      <c r="AG99" s="255" t="s">
        <v>330</v>
      </c>
      <c r="AH99" s="234"/>
    </row>
    <row r="100" spans="1:34" ht="24" customHeight="1">
      <c r="B100" s="492" t="s">
        <v>349</v>
      </c>
      <c r="C100" s="492"/>
      <c r="D100" s="492"/>
      <c r="E100" s="492"/>
      <c r="F100" s="492"/>
      <c r="G100" s="492"/>
      <c r="H100" s="492"/>
      <c r="I100" s="492"/>
      <c r="J100" s="492"/>
      <c r="K100" s="492"/>
      <c r="L100" s="492"/>
      <c r="M100" s="492"/>
      <c r="N100" s="492"/>
      <c r="O100" s="492"/>
      <c r="P100" s="492"/>
      <c r="Q100" s="492"/>
      <c r="R100" s="492"/>
      <c r="S100" s="492"/>
      <c r="T100" s="492"/>
      <c r="U100" s="492"/>
      <c r="V100" s="492"/>
      <c r="W100" s="492"/>
      <c r="X100" s="492"/>
      <c r="Y100" s="492"/>
      <c r="Z100" s="492"/>
      <c r="AA100" s="492"/>
      <c r="AB100" s="492"/>
      <c r="AC100" s="492"/>
      <c r="AD100" s="492"/>
      <c r="AE100" s="492"/>
      <c r="AH100" s="234"/>
    </row>
    <row r="101" spans="1:34" ht="15" customHeight="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row>
    <row r="102" spans="1:34" ht="15" customHeight="1">
      <c r="B102" s="594" t="s">
        <v>242</v>
      </c>
      <c r="C102" s="594"/>
      <c r="D102" s="594"/>
      <c r="E102" s="594"/>
      <c r="F102" s="594"/>
      <c r="G102" s="594"/>
      <c r="H102" s="594"/>
      <c r="I102" s="594"/>
      <c r="J102" s="594"/>
      <c r="K102" s="594"/>
      <c r="L102" s="594"/>
      <c r="M102" s="594"/>
      <c r="N102" s="594"/>
      <c r="O102" s="594"/>
      <c r="P102" s="594"/>
      <c r="Q102" s="594"/>
      <c r="R102" s="594"/>
      <c r="S102" s="594"/>
      <c r="T102" s="594"/>
      <c r="U102" s="594"/>
      <c r="V102" s="594"/>
      <c r="W102" s="594"/>
      <c r="X102" s="594"/>
      <c r="Y102" s="594"/>
      <c r="Z102" s="594"/>
      <c r="AA102" s="594"/>
      <c r="AB102" s="594"/>
      <c r="AC102" s="594"/>
    </row>
    <row r="103" spans="1:34" ht="21" customHeight="1" thickBot="1">
      <c r="B103" s="504" t="s">
        <v>386</v>
      </c>
      <c r="C103" s="504"/>
      <c r="D103" s="504"/>
      <c r="E103" s="504"/>
      <c r="F103" s="504"/>
      <c r="G103" s="504"/>
      <c r="H103" s="504"/>
      <c r="I103" s="504"/>
      <c r="J103" s="504"/>
      <c r="K103" s="504"/>
      <c r="L103" s="504"/>
      <c r="M103" s="504"/>
      <c r="N103" s="504"/>
      <c r="O103" s="504"/>
      <c r="P103" s="504"/>
      <c r="Q103" s="504"/>
      <c r="R103" s="504"/>
      <c r="S103" s="504"/>
      <c r="T103" s="504"/>
      <c r="U103" s="504"/>
      <c r="V103" s="504"/>
      <c r="W103" s="504"/>
      <c r="X103" s="504"/>
      <c r="Y103" s="504"/>
      <c r="Z103" s="504"/>
      <c r="AA103" s="504"/>
      <c r="AB103" s="504"/>
      <c r="AC103" s="504"/>
      <c r="AD103" s="504"/>
      <c r="AE103" s="504"/>
    </row>
    <row r="104" spans="1:34" ht="32.450000000000003" customHeight="1" thickBot="1">
      <c r="B104" s="507" t="s">
        <v>384</v>
      </c>
      <c r="C104" s="508"/>
      <c r="D104" s="508"/>
      <c r="E104" s="508"/>
      <c r="F104" s="508"/>
      <c r="G104" s="508"/>
      <c r="H104" s="508"/>
      <c r="I104" s="508"/>
      <c r="J104" s="508"/>
      <c r="K104" s="508"/>
      <c r="L104" s="509"/>
      <c r="Q104" s="507" t="s">
        <v>385</v>
      </c>
      <c r="R104" s="508"/>
      <c r="S104" s="508"/>
      <c r="T104" s="508"/>
      <c r="U104" s="508"/>
      <c r="V104" s="508"/>
      <c r="W104" s="508"/>
      <c r="X104" s="508"/>
      <c r="Y104" s="508"/>
      <c r="Z104" s="508"/>
      <c r="AA104" s="509"/>
      <c r="AB104" s="221"/>
      <c r="AC104" s="221"/>
    </row>
    <row r="105" spans="1:34" ht="32.450000000000003" customHeight="1" thickBot="1">
      <c r="B105" s="510"/>
      <c r="C105" s="511"/>
      <c r="D105" s="511"/>
      <c r="E105" s="511"/>
      <c r="F105" s="511"/>
      <c r="G105" s="511"/>
      <c r="H105" s="511"/>
      <c r="I105" s="511"/>
      <c r="J105" s="511"/>
      <c r="K105" s="511"/>
      <c r="L105" s="512"/>
      <c r="Q105" s="510"/>
      <c r="R105" s="511"/>
      <c r="S105" s="511"/>
      <c r="T105" s="511"/>
      <c r="U105" s="511"/>
      <c r="V105" s="511"/>
      <c r="W105" s="511"/>
      <c r="X105" s="511"/>
      <c r="Y105" s="511"/>
      <c r="Z105" s="511"/>
      <c r="AA105" s="512"/>
      <c r="AB105" s="221"/>
      <c r="AC105" s="221"/>
    </row>
    <row r="106" spans="1:34" ht="16.5" customHeight="1">
      <c r="A106" s="193"/>
      <c r="B106" s="217" t="s">
        <v>216</v>
      </c>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21"/>
      <c r="AC106" s="221"/>
      <c r="AD106" s="193"/>
      <c r="AE106" s="193"/>
      <c r="AF106" s="193"/>
    </row>
    <row r="107" spans="1:34" ht="15" customHeight="1">
      <c r="A107" s="193"/>
      <c r="B107" s="216"/>
      <c r="C107" s="216"/>
      <c r="D107" s="216"/>
      <c r="E107" s="216"/>
      <c r="F107" s="220"/>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row>
    <row r="108" spans="1:34" ht="24" customHeight="1">
      <c r="A108" s="104" t="s">
        <v>81</v>
      </c>
      <c r="B108" s="171"/>
      <c r="C108" s="261"/>
      <c r="D108" s="261"/>
      <c r="E108" s="261"/>
      <c r="F108" s="26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row>
    <row r="109" spans="1:34" ht="36" customHeight="1" thickBot="1">
      <c r="A109" s="193"/>
      <c r="B109" s="492" t="s">
        <v>297</v>
      </c>
      <c r="C109" s="492"/>
      <c r="D109" s="492"/>
      <c r="E109" s="492"/>
      <c r="F109" s="492"/>
      <c r="G109" s="492"/>
      <c r="H109" s="492"/>
      <c r="I109" s="492"/>
      <c r="J109" s="492"/>
      <c r="K109" s="492"/>
      <c r="L109" s="492"/>
      <c r="M109" s="492"/>
      <c r="N109" s="492"/>
      <c r="O109" s="492"/>
      <c r="P109" s="492"/>
      <c r="Q109" s="492"/>
      <c r="R109" s="492"/>
      <c r="S109" s="492"/>
      <c r="T109" s="492"/>
      <c r="U109" s="492"/>
      <c r="V109" s="492"/>
      <c r="W109" s="492"/>
      <c r="X109" s="492"/>
      <c r="Y109" s="492"/>
      <c r="Z109" s="492"/>
      <c r="AA109" s="492"/>
      <c r="AB109" s="492"/>
      <c r="AC109" s="492"/>
      <c r="AD109" s="193"/>
      <c r="AE109" s="193"/>
      <c r="AF109" s="193"/>
    </row>
    <row r="110" spans="1:34" ht="144" customHeight="1" thickBot="1">
      <c r="B110" s="595"/>
      <c r="C110" s="596"/>
      <c r="D110" s="596"/>
      <c r="E110" s="596"/>
      <c r="F110" s="596"/>
      <c r="G110" s="596"/>
      <c r="H110" s="596"/>
      <c r="I110" s="596"/>
      <c r="J110" s="596"/>
      <c r="K110" s="596"/>
      <c r="L110" s="596"/>
      <c r="M110" s="596"/>
      <c r="N110" s="596"/>
      <c r="O110" s="596"/>
      <c r="P110" s="596"/>
      <c r="Q110" s="596"/>
      <c r="R110" s="596"/>
      <c r="S110" s="596"/>
      <c r="T110" s="596"/>
      <c r="U110" s="596"/>
      <c r="V110" s="596"/>
      <c r="W110" s="596"/>
      <c r="X110" s="596"/>
      <c r="Y110" s="596"/>
      <c r="Z110" s="596"/>
      <c r="AA110" s="596"/>
      <c r="AB110" s="596"/>
      <c r="AC110" s="596"/>
      <c r="AD110" s="597"/>
    </row>
    <row r="111" spans="1:34" ht="32.450000000000003" customHeight="1">
      <c r="B111" s="568" t="s">
        <v>298</v>
      </c>
      <c r="C111" s="568"/>
      <c r="D111" s="568"/>
      <c r="E111" s="568"/>
      <c r="F111" s="568"/>
      <c r="G111" s="568"/>
      <c r="H111" s="568"/>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row>
    <row r="112" spans="1:34" ht="24" customHeight="1">
      <c r="B112" s="592" t="s">
        <v>371</v>
      </c>
      <c r="C112" s="592"/>
      <c r="D112" s="592"/>
      <c r="E112" s="592"/>
      <c r="F112" s="592"/>
      <c r="G112" s="592"/>
      <c r="H112" s="592"/>
      <c r="I112" s="592"/>
      <c r="J112" s="592"/>
      <c r="K112" s="592"/>
      <c r="L112" s="592"/>
      <c r="M112" s="592"/>
      <c r="N112" s="592"/>
      <c r="O112" s="592"/>
      <c r="P112" s="592"/>
      <c r="Q112" s="592"/>
      <c r="R112" s="592"/>
      <c r="S112" s="592"/>
      <c r="T112" s="592"/>
      <c r="U112" s="592"/>
      <c r="V112" s="592"/>
      <c r="W112" s="592"/>
      <c r="X112" s="592"/>
      <c r="Y112" s="592"/>
      <c r="Z112" s="592"/>
      <c r="AA112" s="592"/>
      <c r="AB112" s="592"/>
      <c r="AC112" s="592"/>
      <c r="AD112" s="592"/>
    </row>
    <row r="113" spans="2:30" ht="24" customHeight="1">
      <c r="B113" s="243" t="s">
        <v>299</v>
      </c>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row>
    <row r="114" spans="2:30">
      <c r="B114" s="243"/>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row>
    <row r="115" spans="2:30">
      <c r="B115" s="24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row>
    <row r="116" spans="2:30">
      <c r="B116" s="24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row>
    <row r="117" spans="2:30">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row>
    <row r="118" spans="2:30">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row>
    <row r="119" spans="2:30" ht="33" customHeight="1">
      <c r="B119" s="243"/>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row>
    <row r="120" spans="2:30">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row>
    <row r="121" spans="2:30" ht="26.45" customHeight="1">
      <c r="B121" s="243"/>
      <c r="C121" s="243"/>
      <c r="D121" s="243"/>
      <c r="E121" s="243"/>
      <c r="F121" s="243"/>
      <c r="G121" s="243"/>
      <c r="H121" s="243"/>
      <c r="I121" s="243"/>
      <c r="J121" s="243"/>
      <c r="K121" s="243"/>
      <c r="L121" s="243"/>
      <c r="M121" s="243"/>
      <c r="N121" s="243"/>
      <c r="O121" s="243"/>
      <c r="P121" s="243"/>
      <c r="Q121" s="243"/>
      <c r="R121" s="243"/>
      <c r="S121" s="243"/>
      <c r="T121" s="243"/>
      <c r="U121" s="243"/>
      <c r="V121" s="243"/>
      <c r="W121" s="243"/>
      <c r="X121" s="243"/>
      <c r="Y121" s="243"/>
      <c r="Z121" s="243"/>
      <c r="AA121" s="243"/>
      <c r="AB121" s="243"/>
      <c r="AC121" s="243"/>
      <c r="AD121" s="243"/>
    </row>
    <row r="122" spans="2:30">
      <c r="B122" s="243"/>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3"/>
      <c r="Z122" s="243"/>
      <c r="AA122" s="243"/>
      <c r="AB122" s="243"/>
      <c r="AC122" s="243"/>
      <c r="AD122" s="243"/>
    </row>
    <row r="123" spans="2:30" ht="30" customHeight="1">
      <c r="B123" s="243"/>
      <c r="C123" s="243"/>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c r="AA123" s="243"/>
      <c r="AB123" s="243"/>
      <c r="AC123" s="243"/>
      <c r="AD123" s="243"/>
    </row>
    <row r="124" spans="2:30" ht="34.15" customHeight="1">
      <c r="B124" s="243"/>
      <c r="C124" s="243"/>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c r="AA124" s="243"/>
      <c r="AB124" s="243"/>
      <c r="AC124" s="243"/>
      <c r="AD124" s="243"/>
    </row>
    <row r="125" spans="2:30" ht="49.15" customHeight="1">
      <c r="B125" s="243"/>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row>
    <row r="126" spans="2:30" ht="43.15" customHeight="1">
      <c r="B126" s="243"/>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3"/>
      <c r="Z126" s="243"/>
      <c r="AA126" s="243"/>
      <c r="AB126" s="243"/>
      <c r="AC126" s="243"/>
      <c r="AD126" s="243"/>
    </row>
    <row r="127" spans="2:30" ht="50.45" customHeight="1">
      <c r="B127" s="243"/>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c r="AA127" s="243"/>
      <c r="AB127" s="243"/>
      <c r="AC127" s="243"/>
      <c r="AD127" s="243"/>
    </row>
    <row r="128" spans="2:30" ht="16.899999999999999" customHeight="1">
      <c r="AD128" s="243"/>
    </row>
    <row r="129" spans="1:65">
      <c r="AD129" s="243"/>
    </row>
    <row r="130" spans="1:65" ht="40.15" customHeight="1">
      <c r="AD130" s="243"/>
    </row>
    <row r="131" spans="1:65" ht="40.15" customHeight="1">
      <c r="AD131" s="243"/>
    </row>
    <row r="132" spans="1:65" ht="40.15" customHeight="1">
      <c r="AD132" s="243"/>
    </row>
    <row r="133" spans="1:65" ht="40.15" customHeight="1">
      <c r="AD133" s="243"/>
    </row>
    <row r="134" spans="1:65" ht="40.15" customHeight="1">
      <c r="AD134" s="243"/>
    </row>
    <row r="135" spans="1:65" ht="16.899999999999999" customHeight="1">
      <c r="AD135" s="243"/>
    </row>
    <row r="136" spans="1:65" ht="72.599999999999994" customHeight="1">
      <c r="AD136" s="243"/>
    </row>
    <row r="137" spans="1:65" ht="16.899999999999999" customHeight="1">
      <c r="AD137" s="243"/>
    </row>
    <row r="138" spans="1:65" ht="16.899999999999999" customHeight="1">
      <c r="AD138" s="243"/>
    </row>
    <row r="139" spans="1:65" ht="16.899999999999999" customHeight="1">
      <c r="AD139" s="243"/>
    </row>
    <row r="140" spans="1:65">
      <c r="AD140" s="243"/>
    </row>
    <row r="141" spans="1:65" s="236" customFormat="1">
      <c r="A141" s="243"/>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243"/>
      <c r="BM141" s="170"/>
    </row>
    <row r="142" spans="1:65" s="236" customFormat="1">
      <c r="A142" s="243"/>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243"/>
    </row>
    <row r="143" spans="1:65" s="236" customFormat="1">
      <c r="A143" s="243"/>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243"/>
    </row>
    <row r="144" spans="1:65" s="236" customFormat="1">
      <c r="A144" s="243"/>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243"/>
    </row>
    <row r="145" spans="1:65" s="236" customFormat="1">
      <c r="A145" s="243"/>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243"/>
    </row>
    <row r="146" spans="1:65" s="236" customFormat="1">
      <c r="A146" s="243"/>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row>
    <row r="147" spans="1:65" s="236" customFormat="1">
      <c r="A147" s="243"/>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row>
    <row r="148" spans="1:65" s="236" customFormat="1">
      <c r="A148" s="243"/>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row>
    <row r="149" spans="1:65" s="236" customFormat="1" ht="32.450000000000003" customHeight="1">
      <c r="A149" s="243"/>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row>
    <row r="150" spans="1:65" s="236" customFormat="1" ht="32.450000000000003" customHeight="1">
      <c r="A150" s="243"/>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row>
    <row r="151" spans="1:65" s="236" customFormat="1">
      <c r="A151" s="243"/>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row>
    <row r="152" spans="1:65">
      <c r="A152" s="243"/>
      <c r="BM152" s="236"/>
    </row>
    <row r="153" spans="1:65">
      <c r="A153" s="243"/>
    </row>
    <row r="154" spans="1:65">
      <c r="A154" s="243"/>
    </row>
    <row r="155" spans="1:65">
      <c r="A155" s="243"/>
    </row>
    <row r="156" spans="1:65">
      <c r="A156" s="243"/>
    </row>
    <row r="157" spans="1:65">
      <c r="A157" s="243"/>
    </row>
    <row r="158" spans="1:65">
      <c r="A158" s="243"/>
    </row>
    <row r="159" spans="1:65">
      <c r="A159" s="243"/>
    </row>
    <row r="160" spans="1:65">
      <c r="A160" s="243"/>
    </row>
    <row r="161" spans="1:1">
      <c r="A161" s="243"/>
    </row>
    <row r="162" spans="1:1">
      <c r="A162" s="243"/>
    </row>
    <row r="163" spans="1:1">
      <c r="A163" s="243"/>
    </row>
    <row r="164" spans="1:1">
      <c r="A164" s="243"/>
    </row>
    <row r="165" spans="1:1">
      <c r="A165" s="243"/>
    </row>
    <row r="166" spans="1:1">
      <c r="A166" s="243"/>
    </row>
    <row r="167" spans="1:1">
      <c r="A167" s="243"/>
    </row>
    <row r="168" spans="1:1">
      <c r="A168" s="243"/>
    </row>
    <row r="169" spans="1:1">
      <c r="A169" s="243"/>
    </row>
  </sheetData>
  <sheetProtection sheet="1" objects="1" scenarios="1"/>
  <customSheetViews>
    <customSheetView guid="{9EA9614F-2E1B-408A-94DE-883A46E7B9CA}" showPageBreaks="1" printArea="1" hiddenRows="1" view="pageBreakPreview">
      <selection activeCell="A2" sqref="A2"/>
      <rowBreaks count="2" manualBreakCount="2">
        <brk id="39" max="31" man="1"/>
        <brk id="72" max="31" man="1"/>
      </rowBreaks>
      <pageMargins left="0.7" right="0.7" top="0.75" bottom="0.75" header="0.3" footer="0.3"/>
      <pageSetup paperSize="9" scale="68" orientation="portrait" r:id="rId1"/>
    </customSheetView>
  </customSheetViews>
  <mergeCells count="152">
    <mergeCell ref="C97:R97"/>
    <mergeCell ref="S97:AA97"/>
    <mergeCell ref="C98:R98"/>
    <mergeCell ref="S98:AA98"/>
    <mergeCell ref="C80:R80"/>
    <mergeCell ref="S80:AA80"/>
    <mergeCell ref="C81:R81"/>
    <mergeCell ref="S81:AA81"/>
    <mergeCell ref="S79:AA79"/>
    <mergeCell ref="C93:R93"/>
    <mergeCell ref="S93:AA93"/>
    <mergeCell ref="C94:R94"/>
    <mergeCell ref="S94:AA94"/>
    <mergeCell ref="C95:R95"/>
    <mergeCell ref="S95:AA95"/>
    <mergeCell ref="C96:R96"/>
    <mergeCell ref="S96:AA96"/>
    <mergeCell ref="B112:AD112"/>
    <mergeCell ref="B102:AC102"/>
    <mergeCell ref="B109:AC109"/>
    <mergeCell ref="B110:AD110"/>
    <mergeCell ref="B111:AD111"/>
    <mergeCell ref="B52:F52"/>
    <mergeCell ref="H52:AD52"/>
    <mergeCell ref="B57:AD57"/>
    <mergeCell ref="B61:E61"/>
    <mergeCell ref="AA62:AC62"/>
    <mergeCell ref="B63:AD63"/>
    <mergeCell ref="G62:K62"/>
    <mergeCell ref="B59:E59"/>
    <mergeCell ref="B60:E60"/>
    <mergeCell ref="G61:L61"/>
    <mergeCell ref="G55:AD55"/>
    <mergeCell ref="B53:F53"/>
    <mergeCell ref="H53:AD53"/>
    <mergeCell ref="O62:S62"/>
    <mergeCell ref="B100:AE100"/>
    <mergeCell ref="S73:AA73"/>
    <mergeCell ref="C90:R90"/>
    <mergeCell ref="S90:AA90"/>
    <mergeCell ref="C91:R91"/>
    <mergeCell ref="B2:AC2"/>
    <mergeCell ref="B41:AD41"/>
    <mergeCell ref="B42:F42"/>
    <mergeCell ref="G42:AD42"/>
    <mergeCell ref="B35:AD35"/>
    <mergeCell ref="B13:F13"/>
    <mergeCell ref="B14:F14"/>
    <mergeCell ref="B15:F15"/>
    <mergeCell ref="B43:F43"/>
    <mergeCell ref="O7:Q7"/>
    <mergeCell ref="R7:AD7"/>
    <mergeCell ref="O4:Q4"/>
    <mergeCell ref="R4:AD4"/>
    <mergeCell ref="O5:Q5"/>
    <mergeCell ref="R5:AD5"/>
    <mergeCell ref="O6:Q6"/>
    <mergeCell ref="R6:AD6"/>
    <mergeCell ref="B9:AD9"/>
    <mergeCell ref="G13:AD13"/>
    <mergeCell ref="H14:AD14"/>
    <mergeCell ref="H15:AD15"/>
    <mergeCell ref="B12:AD12"/>
    <mergeCell ref="B36:H36"/>
    <mergeCell ref="B37:H39"/>
    <mergeCell ref="H29:AD29"/>
    <mergeCell ref="B46:F46"/>
    <mergeCell ref="H46:AD46"/>
    <mergeCell ref="G48:AD48"/>
    <mergeCell ref="J37:L39"/>
    <mergeCell ref="B51:F51"/>
    <mergeCell ref="G51:AD51"/>
    <mergeCell ref="B64:E64"/>
    <mergeCell ref="B65:E65"/>
    <mergeCell ref="G64:L64"/>
    <mergeCell ref="AA61:AD61"/>
    <mergeCell ref="O61:T61"/>
    <mergeCell ref="G65:K65"/>
    <mergeCell ref="B44:F44"/>
    <mergeCell ref="B62:E62"/>
    <mergeCell ref="B27:F27"/>
    <mergeCell ref="B45:F45"/>
    <mergeCell ref="B16:F16"/>
    <mergeCell ref="B17:F17"/>
    <mergeCell ref="H43:AD43"/>
    <mergeCell ref="N37:T39"/>
    <mergeCell ref="N36:T36"/>
    <mergeCell ref="B22:F22"/>
    <mergeCell ref="B23:F23"/>
    <mergeCell ref="B28:F28"/>
    <mergeCell ref="B29:F29"/>
    <mergeCell ref="B21:F21"/>
    <mergeCell ref="H16:AD16"/>
    <mergeCell ref="H17:AD17"/>
    <mergeCell ref="B18:AD18"/>
    <mergeCell ref="H44:AD44"/>
    <mergeCell ref="H45:AD45"/>
    <mergeCell ref="B20:AD20"/>
    <mergeCell ref="B24:AD24"/>
    <mergeCell ref="B26:AD26"/>
    <mergeCell ref="G27:AD27"/>
    <mergeCell ref="B30:AD30"/>
    <mergeCell ref="B31:AD31"/>
    <mergeCell ref="H28:AD28"/>
    <mergeCell ref="P99:R99"/>
    <mergeCell ref="S99:AA99"/>
    <mergeCell ref="V61:Y61"/>
    <mergeCell ref="C71:R71"/>
    <mergeCell ref="C72:R72"/>
    <mergeCell ref="C88:R88"/>
    <mergeCell ref="C89:R89"/>
    <mergeCell ref="S88:AA88"/>
    <mergeCell ref="S89:AA89"/>
    <mergeCell ref="B83:AE83"/>
    <mergeCell ref="S74:AA74"/>
    <mergeCell ref="S75:AA75"/>
    <mergeCell ref="S91:AA91"/>
    <mergeCell ref="C92:R92"/>
    <mergeCell ref="V62:Y62"/>
    <mergeCell ref="S71:AA71"/>
    <mergeCell ref="S72:AA72"/>
    <mergeCell ref="C76:R76"/>
    <mergeCell ref="S76:AA76"/>
    <mergeCell ref="C77:R77"/>
    <mergeCell ref="S77:AA77"/>
    <mergeCell ref="C78:R78"/>
    <mergeCell ref="S78:AA78"/>
    <mergeCell ref="C79:R79"/>
    <mergeCell ref="B103:AE103"/>
    <mergeCell ref="AB82:AF82"/>
    <mergeCell ref="AB99:AF99"/>
    <mergeCell ref="Q104:AA104"/>
    <mergeCell ref="Q105:AA105"/>
    <mergeCell ref="B104:L104"/>
    <mergeCell ref="B105:L105"/>
    <mergeCell ref="G21:AD21"/>
    <mergeCell ref="H22:AD22"/>
    <mergeCell ref="H23:AD23"/>
    <mergeCell ref="S92:AA92"/>
    <mergeCell ref="S82:AA82"/>
    <mergeCell ref="P82:R82"/>
    <mergeCell ref="C86:R86"/>
    <mergeCell ref="S86:AA86"/>
    <mergeCell ref="C87:R87"/>
    <mergeCell ref="S87:AA87"/>
    <mergeCell ref="C69:R69"/>
    <mergeCell ref="C70:R70"/>
    <mergeCell ref="C73:R73"/>
    <mergeCell ref="C74:R74"/>
    <mergeCell ref="C75:R75"/>
    <mergeCell ref="S69:AA69"/>
    <mergeCell ref="S70:AA70"/>
  </mergeCells>
  <phoneticPr fontId="2"/>
  <conditionalFormatting sqref="B18:AD18">
    <cfRule type="expression" dxfId="47" priority="11">
      <formula>$B$17="〇"</formula>
    </cfRule>
    <cfRule type="expression" dxfId="46" priority="12">
      <formula>$B$16="〇"</formula>
    </cfRule>
    <cfRule type="expression" dxfId="45" priority="13">
      <formula>$B$15="〇"</formula>
    </cfRule>
  </conditionalFormatting>
  <conditionalFormatting sqref="B24:AD24">
    <cfRule type="expression" dxfId="44" priority="10">
      <formula>$B$23="〇"</formula>
    </cfRule>
  </conditionalFormatting>
  <conditionalFormatting sqref="B30:AD30">
    <cfRule type="expression" dxfId="43" priority="9">
      <formula>$B$29="〇"</formula>
    </cfRule>
  </conditionalFormatting>
  <conditionalFormatting sqref="N37:T39">
    <cfRule type="expression" dxfId="42" priority="8">
      <formula>$B$37=$AG$36</formula>
    </cfRule>
  </conditionalFormatting>
  <conditionalFormatting sqref="C47">
    <cfRule type="expression" dxfId="41" priority="4">
      <formula>$B$46="〇"</formula>
    </cfRule>
  </conditionalFormatting>
  <conditionalFormatting sqref="C54">
    <cfRule type="expression" dxfId="40" priority="2">
      <formula>$B$53="〇"</formula>
    </cfRule>
  </conditionalFormatting>
  <conditionalFormatting sqref="B14:F17 B28:F29 B37:H39 N37:T39 B43:F46 G48:AD48 B52:F53 G55:AD55 B60:E60 B62:E62 G62:K62 O62:S62 V62:Y62 AA62:AC62 B65:E65 G65:K65 S82:AA82 S99:AA99 B105:L105 Q105:AA105 B110:AD110 C87:AA98 C70:AA81">
    <cfRule type="expression" dxfId="39" priority="1">
      <formula>$B$23="〇"</formula>
    </cfRule>
  </conditionalFormatting>
  <dataValidations count="7">
    <dataValidation type="list" allowBlank="1" showInputMessage="1" showErrorMessage="1" sqref="B43:F46 B52:F53 B14:B17 C14:F14 C17:F17 B22:F22 B28:F28">
      <formula1>"〇"</formula1>
    </dataValidation>
    <dataValidation type="list" allowBlank="1" showInputMessage="1" showErrorMessage="1" sqref="N37:T39">
      <formula1>$AG$38:$AG$41</formula1>
    </dataValidation>
    <dataValidation type="list" allowBlank="1" showInputMessage="1" showErrorMessage="1" sqref="B37">
      <formula1>$AG$36:$AG$37</formula1>
    </dataValidation>
    <dataValidation type="list" allowBlank="1" showInputMessage="1" showErrorMessage="1" promptTitle="注意" prompt="競争的手続き（相見積りや入札など）を行わない場合、補助対象外となります。" sqref="B23:F23">
      <formula1>"〇"</formula1>
    </dataValidation>
    <dataValidation type="list" allowBlank="1" showInputMessage="1" showErrorMessage="1" promptTitle="注意" prompt="申請内容によっては、財産処分制限期間の残年数に応じた補助額の返還が必要となります。" sqref="B29:F29">
      <formula1>"〇"</formula1>
    </dataValidation>
    <dataValidation type="date" allowBlank="1" showInputMessage="1" showErrorMessage="1" errorTitle="補助対象外" error="整備事業は、着手予定日以降令和７年３月31日（令和６年度中）に完了してください。" sqref="Q105:AA105">
      <formula1>45536</formula1>
      <formula2>45747</formula2>
    </dataValidation>
    <dataValidation type="date" errorStyle="information" operator="greaterThan" allowBlank="1" showInputMessage="1" showErrorMessage="1" errorTitle="事前着手はできません" error="実際の事業着手は、神奈川県からの交付決定通知日以降にお願いします。" sqref="B105:L105">
      <formula1>45747</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2"/>
  <rowBreaks count="3" manualBreakCount="3">
    <brk id="40" max="31" man="1"/>
    <brk id="67" max="31" man="1"/>
    <brk id="101" max="31"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M162"/>
  <sheetViews>
    <sheetView showZeros="0" view="pageBreakPreview" zoomScaleNormal="100" zoomScaleSheetLayoutView="100" workbookViewId="0">
      <selection activeCell="B54" sqref="B54:E54"/>
    </sheetView>
  </sheetViews>
  <sheetFormatPr defaultColWidth="2.75" defaultRowHeight="14.25" outlineLevelRow="1"/>
  <cols>
    <col min="1" max="1" width="3.75" style="170" customWidth="1"/>
    <col min="2" max="2" width="3.5" style="170" bestFit="1" customWidth="1"/>
    <col min="3" max="3" width="2.75" style="170"/>
    <col min="4" max="4" width="4.75" style="170" customWidth="1"/>
    <col min="5" max="6" width="2.75" style="170"/>
    <col min="7" max="7" width="3.25" style="170" bestFit="1" customWidth="1"/>
    <col min="8" max="15" width="2.75" style="170"/>
    <col min="16" max="16" width="3.625" style="170" customWidth="1"/>
    <col min="17" max="17" width="2" style="170" customWidth="1"/>
    <col min="18" max="21" width="2.75" style="170"/>
    <col min="22" max="22" width="3.875" style="170" customWidth="1"/>
    <col min="23" max="30" width="2.75" style="170"/>
    <col min="31" max="31" width="3" style="170" customWidth="1"/>
    <col min="32" max="32" width="2.75" style="170"/>
    <col min="33" max="33" width="16.75" style="170" customWidth="1"/>
    <col min="34" max="34" width="15.125" style="170" customWidth="1"/>
    <col min="35" max="16384" width="2.75" style="170"/>
  </cols>
  <sheetData>
    <row r="2" spans="1:32" ht="32.450000000000003" customHeight="1">
      <c r="B2" s="582" t="s">
        <v>82</v>
      </c>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row>
    <row r="3" spans="1:32" ht="15" customHeight="1"/>
    <row r="4" spans="1:32" ht="28.15" customHeight="1">
      <c r="O4" s="590" t="s">
        <v>157</v>
      </c>
      <c r="P4" s="590"/>
      <c r="Q4" s="590"/>
      <c r="R4" s="591">
        <f>'基礎情報入力シート（要入力）'!$D$9</f>
        <v>0</v>
      </c>
      <c r="S4" s="591"/>
      <c r="T4" s="591"/>
      <c r="U4" s="591"/>
      <c r="V4" s="591"/>
      <c r="W4" s="591"/>
      <c r="X4" s="591"/>
      <c r="Y4" s="591"/>
      <c r="Z4" s="591"/>
      <c r="AA4" s="591"/>
      <c r="AB4" s="591"/>
      <c r="AC4" s="591"/>
      <c r="AD4" s="591"/>
    </row>
    <row r="5" spans="1:32" ht="28.15" customHeight="1">
      <c r="O5" s="590" t="s">
        <v>223</v>
      </c>
      <c r="P5" s="590"/>
      <c r="Q5" s="590"/>
      <c r="R5" s="591">
        <f>'基礎情報入力シート（要入力）'!$D$6</f>
        <v>0</v>
      </c>
      <c r="S5" s="591"/>
      <c r="T5" s="591"/>
      <c r="U5" s="591"/>
      <c r="V5" s="591"/>
      <c r="W5" s="591"/>
      <c r="X5" s="591"/>
      <c r="Y5" s="591"/>
      <c r="Z5" s="591"/>
      <c r="AA5" s="591"/>
      <c r="AB5" s="591"/>
      <c r="AC5" s="591"/>
      <c r="AD5" s="591"/>
    </row>
    <row r="6" spans="1:32" ht="28.15" customHeight="1">
      <c r="O6" s="590" t="s">
        <v>247</v>
      </c>
      <c r="P6" s="590"/>
      <c r="Q6" s="590"/>
      <c r="R6" s="591">
        <f>'基礎情報入力シート（要入力）'!$D$11</f>
        <v>0</v>
      </c>
      <c r="S6" s="591"/>
      <c r="T6" s="591"/>
      <c r="U6" s="591"/>
      <c r="V6" s="591"/>
      <c r="W6" s="591"/>
      <c r="X6" s="591"/>
      <c r="Y6" s="591"/>
      <c r="Z6" s="591"/>
      <c r="AA6" s="591"/>
      <c r="AB6" s="591"/>
      <c r="AC6" s="591"/>
      <c r="AD6" s="591"/>
    </row>
    <row r="7" spans="1:32" ht="28.15" customHeight="1">
      <c r="O7" s="584" t="s">
        <v>158</v>
      </c>
      <c r="P7" s="585"/>
      <c r="Q7" s="586"/>
      <c r="R7" s="587">
        <f>'基礎情報入力シート（要入力）'!$D$12</f>
        <v>0</v>
      </c>
      <c r="S7" s="588"/>
      <c r="T7" s="588"/>
      <c r="U7" s="588"/>
      <c r="V7" s="588"/>
      <c r="W7" s="588"/>
      <c r="X7" s="588"/>
      <c r="Y7" s="588"/>
      <c r="Z7" s="588"/>
      <c r="AA7" s="588"/>
      <c r="AB7" s="588"/>
      <c r="AC7" s="588"/>
      <c r="AD7" s="589"/>
    </row>
    <row r="8" spans="1:32" ht="15" customHeight="1">
      <c r="O8" s="202"/>
      <c r="P8" s="202"/>
      <c r="Q8" s="202"/>
      <c r="R8" s="203"/>
      <c r="S8" s="203"/>
      <c r="T8" s="203"/>
      <c r="U8" s="203"/>
      <c r="V8" s="203"/>
      <c r="W8" s="203"/>
      <c r="X8" s="203"/>
      <c r="Y8" s="203"/>
      <c r="Z8" s="203"/>
      <c r="AA8" s="203"/>
      <c r="AB8" s="203"/>
      <c r="AC8" s="203"/>
      <c r="AD8" s="203"/>
    </row>
    <row r="9" spans="1:32" ht="54.75" customHeight="1">
      <c r="B9" s="592" t="s">
        <v>306</v>
      </c>
      <c r="C9" s="592"/>
      <c r="D9" s="592"/>
      <c r="E9" s="592"/>
      <c r="F9" s="592"/>
      <c r="G9" s="592"/>
      <c r="H9" s="592"/>
      <c r="I9" s="592"/>
      <c r="J9" s="592"/>
      <c r="K9" s="592"/>
      <c r="L9" s="592"/>
      <c r="M9" s="592"/>
      <c r="N9" s="592"/>
      <c r="O9" s="592"/>
      <c r="P9" s="592"/>
      <c r="Q9" s="592"/>
      <c r="R9" s="592"/>
      <c r="S9" s="592"/>
      <c r="T9" s="592"/>
      <c r="U9" s="592"/>
      <c r="V9" s="592"/>
      <c r="W9" s="592"/>
      <c r="X9" s="592"/>
      <c r="Y9" s="592"/>
      <c r="Z9" s="592"/>
      <c r="AA9" s="592"/>
      <c r="AB9" s="592"/>
      <c r="AC9" s="592"/>
      <c r="AD9" s="592"/>
    </row>
    <row r="10" spans="1:32" ht="15" customHeight="1">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row>
    <row r="11" spans="1:32" ht="24" customHeight="1">
      <c r="A11" s="262" t="s">
        <v>146</v>
      </c>
      <c r="B11" s="171"/>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171"/>
      <c r="AE11" s="171"/>
      <c r="AF11" s="171"/>
    </row>
    <row r="12" spans="1:32" ht="24" customHeight="1" thickBot="1">
      <c r="B12" s="570" t="s">
        <v>153</v>
      </c>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row>
    <row r="13" spans="1:32" ht="32.450000000000003" customHeight="1">
      <c r="B13" s="546" t="s">
        <v>29</v>
      </c>
      <c r="C13" s="547"/>
      <c r="D13" s="547"/>
      <c r="E13" s="547"/>
      <c r="F13" s="547"/>
      <c r="G13" s="513" t="s">
        <v>388</v>
      </c>
      <c r="H13" s="513"/>
      <c r="I13" s="513"/>
      <c r="J13" s="513"/>
      <c r="K13" s="513"/>
      <c r="L13" s="513"/>
      <c r="M13" s="513"/>
      <c r="N13" s="513"/>
      <c r="O13" s="513"/>
      <c r="P13" s="513"/>
      <c r="Q13" s="513"/>
      <c r="R13" s="513"/>
      <c r="S13" s="513"/>
      <c r="T13" s="513"/>
      <c r="U13" s="513"/>
      <c r="V13" s="513"/>
      <c r="W13" s="513"/>
      <c r="X13" s="513"/>
      <c r="Y13" s="513"/>
      <c r="Z13" s="513"/>
      <c r="AA13" s="513"/>
      <c r="AB13" s="513"/>
      <c r="AC13" s="513"/>
      <c r="AD13" s="514"/>
    </row>
    <row r="14" spans="1:32" ht="32.450000000000003" customHeight="1">
      <c r="B14" s="548"/>
      <c r="C14" s="549"/>
      <c r="D14" s="549"/>
      <c r="E14" s="549"/>
      <c r="F14" s="549"/>
      <c r="G14" s="206">
        <v>1</v>
      </c>
      <c r="H14" s="515" t="s">
        <v>353</v>
      </c>
      <c r="I14" s="515"/>
      <c r="J14" s="515"/>
      <c r="K14" s="515"/>
      <c r="L14" s="515"/>
      <c r="M14" s="515"/>
      <c r="N14" s="515"/>
      <c r="O14" s="515"/>
      <c r="P14" s="515"/>
      <c r="Q14" s="515"/>
      <c r="R14" s="515"/>
      <c r="S14" s="515"/>
      <c r="T14" s="515"/>
      <c r="U14" s="515"/>
      <c r="V14" s="515"/>
      <c r="W14" s="515"/>
      <c r="X14" s="515"/>
      <c r="Y14" s="515"/>
      <c r="Z14" s="515"/>
      <c r="AA14" s="515"/>
      <c r="AB14" s="515"/>
      <c r="AC14" s="515"/>
      <c r="AD14" s="516"/>
    </row>
    <row r="15" spans="1:32" ht="32.450000000000003" customHeight="1">
      <c r="B15" s="550"/>
      <c r="C15" s="551"/>
      <c r="D15" s="551"/>
      <c r="E15" s="551"/>
      <c r="F15" s="552"/>
      <c r="G15" s="206">
        <v>2</v>
      </c>
      <c r="H15" s="515" t="s">
        <v>147</v>
      </c>
      <c r="I15" s="515"/>
      <c r="J15" s="515"/>
      <c r="K15" s="515"/>
      <c r="L15" s="515"/>
      <c r="M15" s="515"/>
      <c r="N15" s="515"/>
      <c r="O15" s="515"/>
      <c r="P15" s="515"/>
      <c r="Q15" s="515"/>
      <c r="R15" s="515"/>
      <c r="S15" s="515"/>
      <c r="T15" s="515"/>
      <c r="U15" s="515"/>
      <c r="V15" s="515"/>
      <c r="W15" s="515"/>
      <c r="X15" s="515"/>
      <c r="Y15" s="515"/>
      <c r="Z15" s="515"/>
      <c r="AA15" s="515"/>
      <c r="AB15" s="515"/>
      <c r="AC15" s="515"/>
      <c r="AD15" s="516"/>
    </row>
    <row r="16" spans="1:32" ht="32.450000000000003" customHeight="1">
      <c r="B16" s="550"/>
      <c r="C16" s="551"/>
      <c r="D16" s="551"/>
      <c r="E16" s="551"/>
      <c r="F16" s="552"/>
      <c r="G16" s="206">
        <v>3</v>
      </c>
      <c r="H16" s="515" t="s">
        <v>217</v>
      </c>
      <c r="I16" s="515"/>
      <c r="J16" s="515"/>
      <c r="K16" s="515"/>
      <c r="L16" s="515"/>
      <c r="M16" s="515"/>
      <c r="N16" s="515"/>
      <c r="O16" s="515"/>
      <c r="P16" s="515"/>
      <c r="Q16" s="515"/>
      <c r="R16" s="515"/>
      <c r="S16" s="515"/>
      <c r="T16" s="515"/>
      <c r="U16" s="515"/>
      <c r="V16" s="515"/>
      <c r="W16" s="515"/>
      <c r="X16" s="515"/>
      <c r="Y16" s="515"/>
      <c r="Z16" s="515"/>
      <c r="AA16" s="515"/>
      <c r="AB16" s="515"/>
      <c r="AC16" s="515"/>
      <c r="AD16" s="516"/>
    </row>
    <row r="17" spans="2:30" ht="32.450000000000003" customHeight="1" thickBot="1">
      <c r="B17" s="553"/>
      <c r="C17" s="554"/>
      <c r="D17" s="554"/>
      <c r="E17" s="554"/>
      <c r="F17" s="554"/>
      <c r="G17" s="207">
        <v>4</v>
      </c>
      <c r="H17" s="517" t="s">
        <v>387</v>
      </c>
      <c r="I17" s="517"/>
      <c r="J17" s="517"/>
      <c r="K17" s="517"/>
      <c r="L17" s="517"/>
      <c r="M17" s="517"/>
      <c r="N17" s="517"/>
      <c r="O17" s="517"/>
      <c r="P17" s="517"/>
      <c r="Q17" s="517"/>
      <c r="R17" s="517"/>
      <c r="S17" s="517"/>
      <c r="T17" s="517"/>
      <c r="U17" s="517"/>
      <c r="V17" s="517"/>
      <c r="W17" s="517"/>
      <c r="X17" s="517"/>
      <c r="Y17" s="517"/>
      <c r="Z17" s="517"/>
      <c r="AA17" s="517"/>
      <c r="AB17" s="517"/>
      <c r="AC17" s="517"/>
      <c r="AD17" s="518"/>
    </row>
    <row r="18" spans="2:30" ht="32.450000000000003" customHeight="1">
      <c r="B18" s="568" t="s">
        <v>292</v>
      </c>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row>
    <row r="19" spans="2:30" ht="15" customHeight="1">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row>
    <row r="20" spans="2:30" ht="24" customHeight="1" thickBot="1">
      <c r="B20" s="570" t="s">
        <v>163</v>
      </c>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0"/>
      <c r="AB20" s="570"/>
    </row>
    <row r="21" spans="2:30" ht="32.450000000000003" customHeight="1">
      <c r="B21" s="546" t="s">
        <v>29</v>
      </c>
      <c r="C21" s="547"/>
      <c r="D21" s="547"/>
      <c r="E21" s="547"/>
      <c r="F21" s="547"/>
      <c r="G21" s="513" t="s">
        <v>161</v>
      </c>
      <c r="H21" s="513"/>
      <c r="I21" s="513"/>
      <c r="J21" s="513"/>
      <c r="K21" s="513"/>
      <c r="L21" s="513"/>
      <c r="M21" s="513"/>
      <c r="N21" s="513"/>
      <c r="O21" s="513"/>
      <c r="P21" s="513"/>
      <c r="Q21" s="513"/>
      <c r="R21" s="513"/>
      <c r="S21" s="513"/>
      <c r="T21" s="513"/>
      <c r="U21" s="513"/>
      <c r="V21" s="513"/>
      <c r="W21" s="513"/>
      <c r="X21" s="513"/>
      <c r="Y21" s="513"/>
      <c r="Z21" s="513"/>
      <c r="AA21" s="513"/>
      <c r="AB21" s="513"/>
      <c r="AC21" s="513"/>
      <c r="AD21" s="514"/>
    </row>
    <row r="22" spans="2:30" ht="32.450000000000003" customHeight="1">
      <c r="B22" s="548"/>
      <c r="C22" s="549"/>
      <c r="D22" s="549"/>
      <c r="E22" s="549"/>
      <c r="F22" s="549"/>
      <c r="G22" s="206">
        <v>1</v>
      </c>
      <c r="H22" s="515" t="s">
        <v>389</v>
      </c>
      <c r="I22" s="515"/>
      <c r="J22" s="515"/>
      <c r="K22" s="515"/>
      <c r="L22" s="515"/>
      <c r="M22" s="515"/>
      <c r="N22" s="515"/>
      <c r="O22" s="515"/>
      <c r="P22" s="515"/>
      <c r="Q22" s="515"/>
      <c r="R22" s="515"/>
      <c r="S22" s="515"/>
      <c r="T22" s="515"/>
      <c r="U22" s="515"/>
      <c r="V22" s="515"/>
      <c r="W22" s="515"/>
      <c r="X22" s="515"/>
      <c r="Y22" s="515"/>
      <c r="Z22" s="515"/>
      <c r="AA22" s="515"/>
      <c r="AB22" s="515"/>
      <c r="AC22" s="515"/>
      <c r="AD22" s="516"/>
    </row>
    <row r="23" spans="2:30" ht="32.450000000000003" customHeight="1" thickBot="1">
      <c r="B23" s="565"/>
      <c r="C23" s="566"/>
      <c r="D23" s="566"/>
      <c r="E23" s="566"/>
      <c r="F23" s="567"/>
      <c r="G23" s="207">
        <v>2</v>
      </c>
      <c r="H23" s="517" t="s">
        <v>390</v>
      </c>
      <c r="I23" s="517"/>
      <c r="J23" s="517"/>
      <c r="K23" s="517"/>
      <c r="L23" s="517"/>
      <c r="M23" s="517"/>
      <c r="N23" s="517"/>
      <c r="O23" s="517"/>
      <c r="P23" s="517"/>
      <c r="Q23" s="517"/>
      <c r="R23" s="517"/>
      <c r="S23" s="517"/>
      <c r="T23" s="517"/>
      <c r="U23" s="517"/>
      <c r="V23" s="517"/>
      <c r="W23" s="517"/>
      <c r="X23" s="517"/>
      <c r="Y23" s="517"/>
      <c r="Z23" s="517"/>
      <c r="AA23" s="517"/>
      <c r="AB23" s="517"/>
      <c r="AC23" s="517"/>
      <c r="AD23" s="518"/>
    </row>
    <row r="24" spans="2:30" ht="24" customHeight="1">
      <c r="B24" s="568" t="s">
        <v>213</v>
      </c>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row>
    <row r="25" spans="2:30" ht="15" customHeight="1">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row>
    <row r="26" spans="2:30" ht="24" customHeight="1" thickBot="1">
      <c r="B26" s="570" t="s">
        <v>162</v>
      </c>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row>
    <row r="27" spans="2:30" ht="32.450000000000003" customHeight="1">
      <c r="B27" s="546" t="s">
        <v>29</v>
      </c>
      <c r="C27" s="547"/>
      <c r="D27" s="547"/>
      <c r="E27" s="547"/>
      <c r="F27" s="547"/>
      <c r="G27" s="513" t="s">
        <v>148</v>
      </c>
      <c r="H27" s="513"/>
      <c r="I27" s="513"/>
      <c r="J27" s="513"/>
      <c r="K27" s="513"/>
      <c r="L27" s="513"/>
      <c r="M27" s="513"/>
      <c r="N27" s="513"/>
      <c r="O27" s="513"/>
      <c r="P27" s="513"/>
      <c r="Q27" s="513"/>
      <c r="R27" s="513"/>
      <c r="S27" s="513"/>
      <c r="T27" s="513"/>
      <c r="U27" s="513"/>
      <c r="V27" s="513"/>
      <c r="W27" s="513"/>
      <c r="X27" s="513"/>
      <c r="Y27" s="513"/>
      <c r="Z27" s="513"/>
      <c r="AA27" s="513"/>
      <c r="AB27" s="513"/>
      <c r="AC27" s="513"/>
      <c r="AD27" s="514"/>
    </row>
    <row r="28" spans="2:30" ht="32.450000000000003" customHeight="1">
      <c r="B28" s="548"/>
      <c r="C28" s="549"/>
      <c r="D28" s="549"/>
      <c r="E28" s="549"/>
      <c r="F28" s="549"/>
      <c r="G28" s="206">
        <v>1</v>
      </c>
      <c r="H28" s="515" t="s">
        <v>154</v>
      </c>
      <c r="I28" s="515"/>
      <c r="J28" s="515"/>
      <c r="K28" s="515"/>
      <c r="L28" s="515"/>
      <c r="M28" s="515"/>
      <c r="N28" s="515"/>
      <c r="O28" s="515"/>
      <c r="P28" s="515"/>
      <c r="Q28" s="515"/>
      <c r="R28" s="515"/>
      <c r="S28" s="515"/>
      <c r="T28" s="515"/>
      <c r="U28" s="515"/>
      <c r="V28" s="515"/>
      <c r="W28" s="515"/>
      <c r="X28" s="515"/>
      <c r="Y28" s="515"/>
      <c r="Z28" s="515"/>
      <c r="AA28" s="515"/>
      <c r="AB28" s="515"/>
      <c r="AC28" s="515"/>
      <c r="AD28" s="516"/>
    </row>
    <row r="29" spans="2:30" ht="32.450000000000003" customHeight="1" thickBot="1">
      <c r="B29" s="565"/>
      <c r="C29" s="566"/>
      <c r="D29" s="566"/>
      <c r="E29" s="566"/>
      <c r="F29" s="567"/>
      <c r="G29" s="207">
        <v>2</v>
      </c>
      <c r="H29" s="517" t="s">
        <v>155</v>
      </c>
      <c r="I29" s="517"/>
      <c r="J29" s="517"/>
      <c r="K29" s="517"/>
      <c r="L29" s="517"/>
      <c r="M29" s="517"/>
      <c r="N29" s="517"/>
      <c r="O29" s="517"/>
      <c r="P29" s="517"/>
      <c r="Q29" s="517"/>
      <c r="R29" s="517"/>
      <c r="S29" s="517"/>
      <c r="T29" s="517"/>
      <c r="U29" s="517"/>
      <c r="V29" s="517"/>
      <c r="W29" s="517"/>
      <c r="X29" s="517"/>
      <c r="Y29" s="517"/>
      <c r="Z29" s="517"/>
      <c r="AA29" s="517"/>
      <c r="AB29" s="517"/>
      <c r="AC29" s="517"/>
      <c r="AD29" s="518"/>
    </row>
    <row r="30" spans="2:30" ht="32.450000000000003" customHeight="1">
      <c r="B30" s="568" t="s">
        <v>214</v>
      </c>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row>
    <row r="31" spans="2:30" ht="83.25" customHeight="1">
      <c r="B31" s="571" t="s">
        <v>391</v>
      </c>
      <c r="C31" s="571"/>
      <c r="D31" s="571"/>
      <c r="E31" s="571"/>
      <c r="F31" s="571"/>
      <c r="G31" s="571"/>
      <c r="H31" s="571"/>
      <c r="I31" s="571"/>
      <c r="J31" s="571"/>
      <c r="K31" s="571"/>
      <c r="L31" s="571"/>
      <c r="M31" s="571"/>
      <c r="N31" s="571"/>
      <c r="O31" s="571"/>
      <c r="P31" s="571"/>
      <c r="Q31" s="571"/>
      <c r="R31" s="571"/>
      <c r="S31" s="571"/>
      <c r="T31" s="571"/>
      <c r="U31" s="571"/>
      <c r="V31" s="571"/>
      <c r="W31" s="571"/>
      <c r="X31" s="571"/>
      <c r="Y31" s="571"/>
      <c r="Z31" s="571"/>
      <c r="AA31" s="571"/>
      <c r="AB31" s="571"/>
      <c r="AC31" s="635"/>
      <c r="AD31" s="635"/>
    </row>
    <row r="32" spans="2:30" ht="15" customHeight="1">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row>
    <row r="33" spans="1:33" s="236" customFormat="1" ht="24" customHeight="1">
      <c r="A33" s="204" t="s">
        <v>215</v>
      </c>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row>
    <row r="34" spans="1:33" ht="15" customHeight="1">
      <c r="B34" s="211" t="s">
        <v>118</v>
      </c>
    </row>
    <row r="35" spans="1:33" ht="32.450000000000003" customHeight="1">
      <c r="B35" s="583" t="s">
        <v>196</v>
      </c>
      <c r="C35" s="583"/>
      <c r="D35" s="583"/>
      <c r="E35" s="583"/>
      <c r="F35" s="583"/>
      <c r="G35" s="583"/>
      <c r="H35" s="583"/>
      <c r="I35" s="583"/>
      <c r="J35" s="583"/>
      <c r="K35" s="583"/>
      <c r="L35" s="583"/>
      <c r="M35" s="583"/>
      <c r="N35" s="583"/>
      <c r="O35" s="583"/>
      <c r="P35" s="583"/>
      <c r="Q35" s="583"/>
      <c r="R35" s="583"/>
      <c r="S35" s="583"/>
      <c r="T35" s="583"/>
      <c r="U35" s="583"/>
      <c r="V35" s="583"/>
      <c r="W35" s="583"/>
      <c r="X35" s="583"/>
      <c r="Y35" s="583"/>
      <c r="Z35" s="583"/>
      <c r="AA35" s="583"/>
      <c r="AB35" s="583"/>
      <c r="AC35" s="583"/>
      <c r="AD35" s="583"/>
    </row>
    <row r="36" spans="1:33" ht="15" customHeight="1" thickBot="1">
      <c r="B36" s="593" t="s">
        <v>111</v>
      </c>
      <c r="C36" s="593"/>
      <c r="D36" s="593"/>
      <c r="E36" s="593"/>
      <c r="F36" s="593"/>
      <c r="G36" s="593"/>
      <c r="H36" s="593"/>
      <c r="N36" s="564" t="s">
        <v>119</v>
      </c>
      <c r="O36" s="564"/>
      <c r="P36" s="564"/>
      <c r="Q36" s="564"/>
      <c r="R36" s="564"/>
      <c r="S36" s="564"/>
      <c r="T36" s="564"/>
      <c r="AG36" s="170" t="s">
        <v>195</v>
      </c>
    </row>
    <row r="37" spans="1:33" ht="15" customHeight="1">
      <c r="B37" s="555"/>
      <c r="C37" s="556"/>
      <c r="D37" s="556"/>
      <c r="E37" s="556"/>
      <c r="F37" s="556"/>
      <c r="G37" s="556"/>
      <c r="H37" s="557"/>
      <c r="J37" s="575" t="str">
        <f>IF(B37=AG37,"➡","")</f>
        <v/>
      </c>
      <c r="K37" s="575"/>
      <c r="L37" s="575"/>
      <c r="N37" s="555"/>
      <c r="O37" s="556"/>
      <c r="P37" s="556"/>
      <c r="Q37" s="556"/>
      <c r="R37" s="556"/>
      <c r="S37" s="556"/>
      <c r="T37" s="557"/>
      <c r="AG37" s="170" t="s">
        <v>110</v>
      </c>
    </row>
    <row r="38" spans="1:33" ht="15" customHeight="1">
      <c r="B38" s="558"/>
      <c r="C38" s="559"/>
      <c r="D38" s="559"/>
      <c r="E38" s="559"/>
      <c r="F38" s="559"/>
      <c r="G38" s="559"/>
      <c r="H38" s="560"/>
      <c r="J38" s="575"/>
      <c r="K38" s="575"/>
      <c r="L38" s="575"/>
      <c r="N38" s="558"/>
      <c r="O38" s="559"/>
      <c r="P38" s="559"/>
      <c r="Q38" s="559"/>
      <c r="R38" s="559"/>
      <c r="S38" s="559"/>
      <c r="T38" s="560"/>
      <c r="AG38" s="170" t="s">
        <v>112</v>
      </c>
    </row>
    <row r="39" spans="1:33" ht="15" customHeight="1" thickBot="1">
      <c r="B39" s="561"/>
      <c r="C39" s="562"/>
      <c r="D39" s="562"/>
      <c r="E39" s="562"/>
      <c r="F39" s="562"/>
      <c r="G39" s="562"/>
      <c r="H39" s="563"/>
      <c r="J39" s="575"/>
      <c r="K39" s="575"/>
      <c r="L39" s="575"/>
      <c r="N39" s="561"/>
      <c r="O39" s="562"/>
      <c r="P39" s="562"/>
      <c r="Q39" s="562"/>
      <c r="R39" s="562"/>
      <c r="S39" s="562"/>
      <c r="T39" s="563"/>
      <c r="AG39" s="170" t="s">
        <v>113</v>
      </c>
    </row>
    <row r="40" spans="1:33" ht="15" customHeight="1">
      <c r="AG40" s="170" t="s">
        <v>114</v>
      </c>
    </row>
    <row r="41" spans="1:33" ht="24" customHeight="1" thickBot="1">
      <c r="B41" s="569" t="s">
        <v>116</v>
      </c>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G41" s="170" t="s">
        <v>246</v>
      </c>
    </row>
    <row r="42" spans="1:33" ht="32.450000000000003" customHeight="1">
      <c r="B42" s="617" t="s">
        <v>29</v>
      </c>
      <c r="C42" s="618"/>
      <c r="D42" s="618"/>
      <c r="E42" s="618"/>
      <c r="F42" s="619"/>
      <c r="G42" s="620" t="s">
        <v>71</v>
      </c>
      <c r="H42" s="621"/>
      <c r="I42" s="621"/>
      <c r="J42" s="621"/>
      <c r="K42" s="621"/>
      <c r="L42" s="621"/>
      <c r="M42" s="621"/>
      <c r="N42" s="621"/>
      <c r="O42" s="621"/>
      <c r="P42" s="621"/>
      <c r="Q42" s="621"/>
      <c r="R42" s="621"/>
      <c r="S42" s="621"/>
      <c r="T42" s="621"/>
      <c r="U42" s="621"/>
      <c r="V42" s="621"/>
      <c r="W42" s="621"/>
      <c r="X42" s="621"/>
      <c r="Y42" s="621"/>
      <c r="Z42" s="621"/>
      <c r="AA42" s="621"/>
      <c r="AB42" s="621"/>
      <c r="AC42" s="621"/>
      <c r="AD42" s="622"/>
    </row>
    <row r="43" spans="1:33" ht="32.450000000000003" customHeight="1">
      <c r="B43" s="550"/>
      <c r="C43" s="551"/>
      <c r="D43" s="551"/>
      <c r="E43" s="551"/>
      <c r="F43" s="552"/>
      <c r="G43" s="206">
        <v>1</v>
      </c>
      <c r="H43" s="639" t="s">
        <v>83</v>
      </c>
      <c r="I43" s="640"/>
      <c r="J43" s="640"/>
      <c r="K43" s="640"/>
      <c r="L43" s="640"/>
      <c r="M43" s="640"/>
      <c r="N43" s="640"/>
      <c r="O43" s="640"/>
      <c r="P43" s="640"/>
      <c r="Q43" s="640"/>
      <c r="R43" s="640"/>
      <c r="S43" s="640"/>
      <c r="T43" s="640"/>
      <c r="U43" s="640"/>
      <c r="V43" s="640"/>
      <c r="W43" s="640"/>
      <c r="X43" s="640"/>
      <c r="Y43" s="640"/>
      <c r="Z43" s="640"/>
      <c r="AA43" s="640"/>
      <c r="AB43" s="640"/>
      <c r="AC43" s="640"/>
      <c r="AD43" s="641"/>
    </row>
    <row r="44" spans="1:33" ht="32.450000000000003" customHeight="1">
      <c r="B44" s="550"/>
      <c r="C44" s="551"/>
      <c r="D44" s="551"/>
      <c r="E44" s="551"/>
      <c r="F44" s="552"/>
      <c r="G44" s="206">
        <v>2</v>
      </c>
      <c r="H44" s="639" t="s">
        <v>84</v>
      </c>
      <c r="I44" s="640"/>
      <c r="J44" s="640"/>
      <c r="K44" s="640"/>
      <c r="L44" s="640"/>
      <c r="M44" s="640"/>
      <c r="N44" s="640"/>
      <c r="O44" s="640"/>
      <c r="P44" s="640"/>
      <c r="Q44" s="640"/>
      <c r="R44" s="640"/>
      <c r="S44" s="640"/>
      <c r="T44" s="640"/>
      <c r="U44" s="640"/>
      <c r="V44" s="640"/>
      <c r="W44" s="640"/>
      <c r="X44" s="640"/>
      <c r="Y44" s="640"/>
      <c r="Z44" s="640"/>
      <c r="AA44" s="640"/>
      <c r="AB44" s="640"/>
      <c r="AC44" s="640"/>
      <c r="AD44" s="641"/>
    </row>
    <row r="45" spans="1:33" ht="32.450000000000003" customHeight="1" thickBot="1">
      <c r="B45" s="565"/>
      <c r="C45" s="566"/>
      <c r="D45" s="566"/>
      <c r="E45" s="566"/>
      <c r="F45" s="567"/>
      <c r="G45" s="207">
        <v>3</v>
      </c>
      <c r="H45" s="627" t="s">
        <v>85</v>
      </c>
      <c r="I45" s="628"/>
      <c r="J45" s="628"/>
      <c r="K45" s="628"/>
      <c r="L45" s="628"/>
      <c r="M45" s="628"/>
      <c r="N45" s="628"/>
      <c r="O45" s="628"/>
      <c r="P45" s="628"/>
      <c r="Q45" s="628"/>
      <c r="R45" s="628"/>
      <c r="S45" s="628"/>
      <c r="T45" s="628"/>
      <c r="U45" s="628"/>
      <c r="V45" s="628"/>
      <c r="W45" s="628"/>
      <c r="X45" s="628"/>
      <c r="Y45" s="628"/>
      <c r="Z45" s="628"/>
      <c r="AA45" s="628"/>
      <c r="AB45" s="628"/>
      <c r="AC45" s="628"/>
      <c r="AD45" s="629"/>
    </row>
    <row r="46" spans="1:33" ht="32.450000000000003" customHeight="1" thickBot="1">
      <c r="B46" s="100"/>
      <c r="C46" s="212" t="s">
        <v>86</v>
      </c>
      <c r="D46" s="213"/>
      <c r="E46" s="213"/>
      <c r="F46" s="213"/>
      <c r="G46" s="214"/>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row>
    <row r="47" spans="1:33" ht="78" customHeight="1" thickBot="1">
      <c r="B47" s="100"/>
      <c r="C47" s="215"/>
      <c r="D47" s="215"/>
      <c r="E47" s="215"/>
      <c r="F47" s="215"/>
      <c r="G47" s="636"/>
      <c r="H47" s="637"/>
      <c r="I47" s="637"/>
      <c r="J47" s="637"/>
      <c r="K47" s="637"/>
      <c r="L47" s="637"/>
      <c r="M47" s="637"/>
      <c r="N47" s="637"/>
      <c r="O47" s="637"/>
      <c r="P47" s="637"/>
      <c r="Q47" s="637"/>
      <c r="R47" s="637"/>
      <c r="S47" s="637"/>
      <c r="T47" s="637"/>
      <c r="U47" s="637"/>
      <c r="V47" s="637"/>
      <c r="W47" s="637"/>
      <c r="X47" s="637"/>
      <c r="Y47" s="637"/>
      <c r="Z47" s="637"/>
      <c r="AA47" s="637"/>
      <c r="AB47" s="637"/>
      <c r="AC47" s="637"/>
      <c r="AD47" s="638"/>
    </row>
    <row r="48" spans="1:33" s="193" customFormat="1" ht="15" customHeight="1">
      <c r="B48" s="103"/>
      <c r="C48" s="220"/>
      <c r="D48" s="220"/>
      <c r="E48" s="220"/>
      <c r="F48" s="220"/>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row>
    <row r="49" spans="1:34" ht="15" customHeight="1">
      <c r="B49" s="598" t="s">
        <v>243</v>
      </c>
      <c r="C49" s="598"/>
      <c r="D49" s="598"/>
      <c r="E49" s="598"/>
      <c r="F49" s="598"/>
      <c r="G49" s="598"/>
      <c r="H49" s="598"/>
      <c r="I49" s="598"/>
      <c r="J49" s="598"/>
      <c r="K49" s="598"/>
      <c r="L49" s="598"/>
      <c r="M49" s="598"/>
      <c r="N49" s="598"/>
      <c r="O49" s="598"/>
      <c r="P49" s="598"/>
      <c r="Q49" s="598"/>
      <c r="R49" s="598"/>
      <c r="S49" s="598"/>
      <c r="T49" s="598"/>
      <c r="U49" s="598"/>
      <c r="V49" s="598"/>
      <c r="W49" s="598"/>
      <c r="X49" s="598"/>
      <c r="Y49" s="598"/>
      <c r="Z49" s="598"/>
      <c r="AA49" s="598"/>
      <c r="AB49" s="598"/>
      <c r="AC49" s="598"/>
      <c r="AD49" s="598"/>
    </row>
    <row r="50" spans="1:34" ht="15" customHeight="1">
      <c r="B50" s="217" t="s">
        <v>121</v>
      </c>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row>
    <row r="51" spans="1:34" ht="32.450000000000003" customHeight="1" thickBot="1">
      <c r="A51" s="218"/>
      <c r="B51" s="607" t="s">
        <v>68</v>
      </c>
      <c r="C51" s="607"/>
      <c r="D51" s="607"/>
      <c r="E51" s="607"/>
      <c r="F51" s="219"/>
      <c r="G51" s="220"/>
      <c r="H51" s="220"/>
      <c r="I51" s="220"/>
      <c r="J51" s="220"/>
      <c r="K51" s="220"/>
      <c r="L51" s="220"/>
      <c r="M51" s="221"/>
      <c r="N51" s="222"/>
      <c r="O51" s="222"/>
      <c r="P51" s="222"/>
      <c r="Q51" s="222"/>
      <c r="R51" s="222"/>
      <c r="S51" s="222"/>
      <c r="T51" s="222"/>
      <c r="U51" s="222"/>
      <c r="V51" s="222"/>
      <c r="W51" s="222"/>
      <c r="X51" s="222"/>
      <c r="Y51" s="222"/>
      <c r="Z51" s="221"/>
      <c r="AA51" s="221"/>
      <c r="AB51" s="221"/>
      <c r="AC51" s="221"/>
      <c r="AD51" s="221"/>
    </row>
    <row r="52" spans="1:34" ht="32.450000000000003" customHeight="1" thickBot="1">
      <c r="A52" s="218"/>
      <c r="B52" s="608"/>
      <c r="C52" s="609"/>
      <c r="D52" s="609"/>
      <c r="E52" s="610"/>
      <c r="F52" s="223" t="s">
        <v>1</v>
      </c>
      <c r="G52" s="224"/>
      <c r="H52" s="224"/>
      <c r="I52" s="224"/>
      <c r="J52" s="224"/>
      <c r="K52" s="224"/>
      <c r="L52" s="224"/>
      <c r="M52" s="225"/>
      <c r="N52" s="226"/>
      <c r="O52" s="227"/>
      <c r="P52" s="227"/>
      <c r="Q52" s="227"/>
      <c r="R52" s="227"/>
      <c r="S52" s="228"/>
      <c r="T52" s="227"/>
      <c r="U52" s="227"/>
      <c r="V52" s="227"/>
      <c r="W52" s="227"/>
      <c r="X52" s="227"/>
      <c r="Y52" s="228"/>
      <c r="Z52" s="225"/>
      <c r="AA52" s="225"/>
      <c r="AB52" s="225"/>
      <c r="AC52" s="225"/>
      <c r="AD52" s="225"/>
      <c r="AE52" s="229"/>
      <c r="AF52" s="229"/>
      <c r="AG52" s="170" t="s">
        <v>190</v>
      </c>
      <c r="AH52" s="230">
        <f>B54-N54-G54</f>
        <v>0</v>
      </c>
    </row>
    <row r="53" spans="1:34" ht="51" customHeight="1" thickBot="1">
      <c r="A53" s="218"/>
      <c r="B53" s="599" t="s">
        <v>277</v>
      </c>
      <c r="C53" s="599"/>
      <c r="D53" s="599"/>
      <c r="E53" s="599"/>
      <c r="F53" s="225"/>
      <c r="G53" s="630" t="s">
        <v>300</v>
      </c>
      <c r="H53" s="630"/>
      <c r="I53" s="630"/>
      <c r="J53" s="630"/>
      <c r="K53" s="630"/>
      <c r="L53" s="630"/>
      <c r="N53" s="630" t="s">
        <v>350</v>
      </c>
      <c r="O53" s="630"/>
      <c r="P53" s="630"/>
      <c r="Q53" s="630"/>
      <c r="R53" s="630"/>
      <c r="S53" s="630"/>
      <c r="U53" s="631" t="s">
        <v>248</v>
      </c>
      <c r="V53" s="631"/>
      <c r="W53" s="631"/>
      <c r="X53" s="631"/>
      <c r="AA53" s="580" t="s">
        <v>276</v>
      </c>
      <c r="AB53" s="580"/>
      <c r="AC53" s="580"/>
      <c r="AD53" s="580"/>
      <c r="AE53" s="580"/>
      <c r="AF53" s="229"/>
      <c r="AG53" s="170" t="s">
        <v>500</v>
      </c>
      <c r="AH53" s="229">
        <f>B54-N54</f>
        <v>0</v>
      </c>
    </row>
    <row r="54" spans="1:34" ht="32.450000000000003" customHeight="1" thickBot="1">
      <c r="A54" s="218"/>
      <c r="B54" s="537"/>
      <c r="C54" s="538"/>
      <c r="D54" s="538"/>
      <c r="E54" s="539"/>
      <c r="F54" s="232" t="s">
        <v>1</v>
      </c>
      <c r="G54" s="604"/>
      <c r="H54" s="605"/>
      <c r="I54" s="605"/>
      <c r="J54" s="605"/>
      <c r="K54" s="606"/>
      <c r="L54" s="264" t="s">
        <v>1</v>
      </c>
      <c r="N54" s="537"/>
      <c r="O54" s="538"/>
      <c r="P54" s="538"/>
      <c r="Q54" s="538"/>
      <c r="R54" s="539"/>
      <c r="S54" s="232" t="s">
        <v>231</v>
      </c>
      <c r="U54" s="537"/>
      <c r="V54" s="538"/>
      <c r="W54" s="538"/>
      <c r="X54" s="539"/>
      <c r="Y54" s="243" t="s">
        <v>231</v>
      </c>
      <c r="AA54" s="632"/>
      <c r="AB54" s="633"/>
      <c r="AC54" s="633"/>
      <c r="AD54" s="634"/>
      <c r="AE54" s="243" t="s">
        <v>238</v>
      </c>
      <c r="AF54" s="229"/>
    </row>
    <row r="55" spans="1:34" ht="14.25" hidden="1" customHeight="1">
      <c r="A55" s="218"/>
      <c r="B55" s="603"/>
      <c r="C55" s="603"/>
      <c r="D55" s="603"/>
      <c r="E55" s="603"/>
      <c r="F55" s="603"/>
      <c r="G55" s="603"/>
      <c r="H55" s="603"/>
      <c r="I55" s="603"/>
      <c r="J55" s="603"/>
      <c r="K55" s="603"/>
      <c r="L55" s="603"/>
      <c r="M55" s="603"/>
      <c r="N55" s="603"/>
      <c r="O55" s="603"/>
      <c r="P55" s="603"/>
      <c r="Q55" s="603"/>
      <c r="R55" s="603"/>
      <c r="S55" s="603"/>
      <c r="T55" s="603"/>
      <c r="U55" s="603"/>
      <c r="V55" s="603"/>
      <c r="W55" s="603"/>
      <c r="X55" s="603"/>
      <c r="Y55" s="603"/>
      <c r="Z55" s="603"/>
      <c r="AA55" s="603"/>
      <c r="AB55" s="603"/>
      <c r="AC55" s="603"/>
      <c r="AD55" s="603"/>
      <c r="AE55" s="233"/>
      <c r="AF55" s="229"/>
      <c r="AG55" s="170" t="s">
        <v>122</v>
      </c>
      <c r="AH55" s="234">
        <v>14546000</v>
      </c>
    </row>
    <row r="56" spans="1:34" ht="59.45" customHeight="1" thickBot="1">
      <c r="A56" s="218"/>
      <c r="B56" s="576" t="s">
        <v>253</v>
      </c>
      <c r="C56" s="576"/>
      <c r="D56" s="576"/>
      <c r="E56" s="576"/>
      <c r="F56" s="225"/>
      <c r="G56" s="580" t="s">
        <v>275</v>
      </c>
      <c r="H56" s="580"/>
      <c r="I56" s="580"/>
      <c r="J56" s="580"/>
      <c r="K56" s="580"/>
      <c r="L56" s="580"/>
      <c r="T56" s="225"/>
      <c r="U56" s="225"/>
      <c r="AB56" s="235"/>
      <c r="AC56" s="225"/>
      <c r="AD56" s="225"/>
      <c r="AE56" s="233"/>
      <c r="AF56" s="229"/>
      <c r="AG56" s="170" t="s">
        <v>122</v>
      </c>
      <c r="AH56" s="234">
        <v>239300</v>
      </c>
    </row>
    <row r="57" spans="1:34" ht="32.450000000000003" customHeight="1" thickBot="1">
      <c r="A57" s="218"/>
      <c r="B57" s="577">
        <f>B54-G54</f>
        <v>0</v>
      </c>
      <c r="C57" s="578"/>
      <c r="D57" s="578"/>
      <c r="E57" s="579"/>
      <c r="F57" s="232" t="s">
        <v>1</v>
      </c>
      <c r="G57" s="577" t="str">
        <f>IF(B54="","",B57/AA54)</f>
        <v/>
      </c>
      <c r="H57" s="578"/>
      <c r="I57" s="578"/>
      <c r="J57" s="578"/>
      <c r="K57" s="579"/>
      <c r="L57" s="225" t="s">
        <v>1</v>
      </c>
      <c r="T57" s="225"/>
      <c r="U57" s="225"/>
      <c r="AB57" s="225"/>
      <c r="AC57" s="225"/>
      <c r="AD57" s="225"/>
      <c r="AE57" s="233"/>
      <c r="AF57" s="229"/>
      <c r="AG57" s="170" t="s">
        <v>194</v>
      </c>
      <c r="AH57" s="234">
        <f>AA54*AH56</f>
        <v>0</v>
      </c>
    </row>
    <row r="58" spans="1:34" ht="51" customHeight="1">
      <c r="A58" s="218"/>
      <c r="B58" s="642" t="s">
        <v>335</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229"/>
      <c r="AH58" s="234"/>
    </row>
    <row r="59" spans="1:34" ht="15" customHeight="1">
      <c r="A59" s="218"/>
      <c r="B59" s="224"/>
      <c r="C59" s="224"/>
      <c r="D59" s="224"/>
      <c r="E59" s="224"/>
      <c r="F59" s="225"/>
      <c r="G59" s="228"/>
      <c r="H59" s="228"/>
      <c r="I59" s="228"/>
      <c r="J59" s="228"/>
      <c r="K59" s="228"/>
      <c r="L59" s="228"/>
      <c r="M59" s="228"/>
      <c r="N59" s="225"/>
      <c r="O59" s="225"/>
      <c r="P59" s="225"/>
      <c r="Q59" s="225"/>
      <c r="R59" s="225"/>
      <c r="S59" s="225"/>
      <c r="T59" s="225"/>
      <c r="U59" s="225"/>
      <c r="V59" s="225"/>
      <c r="W59" s="225"/>
      <c r="X59" s="225"/>
      <c r="Y59" s="225"/>
      <c r="Z59" s="225"/>
      <c r="AA59" s="225"/>
      <c r="AB59" s="225"/>
      <c r="AC59" s="225"/>
      <c r="AD59" s="225"/>
      <c r="AE59" s="233"/>
      <c r="AF59" s="229"/>
      <c r="AH59" s="234"/>
    </row>
    <row r="60" spans="1:34" ht="24" customHeight="1" thickBot="1">
      <c r="A60" s="236"/>
      <c r="B60" s="237" t="s">
        <v>244</v>
      </c>
      <c r="C60" s="238"/>
      <c r="D60" s="238"/>
      <c r="E60" s="238"/>
      <c r="F60" s="239"/>
      <c r="G60" s="240"/>
      <c r="H60" s="240"/>
      <c r="I60" s="240"/>
      <c r="J60" s="240"/>
      <c r="K60" s="240"/>
      <c r="L60" s="240"/>
      <c r="M60" s="240"/>
      <c r="N60" s="239"/>
      <c r="O60" s="239"/>
      <c r="P60" s="239"/>
      <c r="Q60" s="239"/>
      <c r="R60" s="239"/>
      <c r="S60" s="239"/>
      <c r="T60" s="239"/>
      <c r="U60" s="239"/>
      <c r="V60" s="239"/>
      <c r="W60" s="239"/>
      <c r="X60" s="239"/>
      <c r="Y60" s="239"/>
      <c r="Z60" s="239"/>
      <c r="AA60" s="239"/>
      <c r="AB60" s="239"/>
      <c r="AC60" s="239"/>
      <c r="AD60" s="239"/>
      <c r="AE60" s="241"/>
      <c r="AF60" s="242"/>
      <c r="AH60" s="234"/>
    </row>
    <row r="61" spans="1:34" ht="32.450000000000003" customHeight="1">
      <c r="A61" s="243"/>
      <c r="B61" s="244" t="s">
        <v>235</v>
      </c>
      <c r="C61" s="525" t="s">
        <v>234</v>
      </c>
      <c r="D61" s="526"/>
      <c r="E61" s="526"/>
      <c r="F61" s="526"/>
      <c r="G61" s="526"/>
      <c r="H61" s="526"/>
      <c r="I61" s="526"/>
      <c r="J61" s="526"/>
      <c r="K61" s="526"/>
      <c r="L61" s="526"/>
      <c r="M61" s="526"/>
      <c r="N61" s="526"/>
      <c r="O61" s="526"/>
      <c r="P61" s="526"/>
      <c r="Q61" s="526"/>
      <c r="R61" s="526"/>
      <c r="S61" s="527" t="s">
        <v>250</v>
      </c>
      <c r="T61" s="527"/>
      <c r="U61" s="527"/>
      <c r="V61" s="527"/>
      <c r="W61" s="527"/>
      <c r="X61" s="527"/>
      <c r="Y61" s="527"/>
      <c r="Z61" s="527"/>
      <c r="AA61" s="528"/>
      <c r="AB61" s="245"/>
      <c r="AC61" s="245"/>
      <c r="AD61" s="245"/>
      <c r="AE61" s="241"/>
      <c r="AF61" s="246"/>
      <c r="AH61" s="234"/>
    </row>
    <row r="62" spans="1:34" ht="32.450000000000003" customHeight="1">
      <c r="A62" s="243"/>
      <c r="B62" s="247">
        <v>1</v>
      </c>
      <c r="C62" s="529"/>
      <c r="D62" s="530"/>
      <c r="E62" s="530"/>
      <c r="F62" s="530"/>
      <c r="G62" s="530"/>
      <c r="H62" s="530"/>
      <c r="I62" s="530"/>
      <c r="J62" s="530"/>
      <c r="K62" s="530"/>
      <c r="L62" s="530"/>
      <c r="M62" s="530"/>
      <c r="N62" s="530"/>
      <c r="O62" s="530"/>
      <c r="P62" s="530"/>
      <c r="Q62" s="530"/>
      <c r="R62" s="530"/>
      <c r="S62" s="531"/>
      <c r="T62" s="531"/>
      <c r="U62" s="531"/>
      <c r="V62" s="531"/>
      <c r="W62" s="531"/>
      <c r="X62" s="531"/>
      <c r="Y62" s="531"/>
      <c r="Z62" s="531"/>
      <c r="AA62" s="532"/>
      <c r="AB62" s="245"/>
      <c r="AC62" s="245"/>
      <c r="AD62" s="245"/>
      <c r="AE62" s="241"/>
      <c r="AF62" s="246"/>
      <c r="AH62" s="234"/>
    </row>
    <row r="63" spans="1:34" ht="32.450000000000003" customHeight="1">
      <c r="A63" s="243"/>
      <c r="B63" s="247">
        <v>2</v>
      </c>
      <c r="C63" s="529"/>
      <c r="D63" s="530"/>
      <c r="E63" s="530"/>
      <c r="F63" s="530"/>
      <c r="G63" s="530"/>
      <c r="H63" s="530"/>
      <c r="I63" s="530"/>
      <c r="J63" s="530"/>
      <c r="K63" s="530"/>
      <c r="L63" s="530"/>
      <c r="M63" s="530"/>
      <c r="N63" s="530"/>
      <c r="O63" s="530"/>
      <c r="P63" s="530"/>
      <c r="Q63" s="530"/>
      <c r="R63" s="530"/>
      <c r="S63" s="531"/>
      <c r="T63" s="531"/>
      <c r="U63" s="531"/>
      <c r="V63" s="531"/>
      <c r="W63" s="531"/>
      <c r="X63" s="531"/>
      <c r="Y63" s="531"/>
      <c r="Z63" s="531"/>
      <c r="AA63" s="532"/>
      <c r="AB63" s="245"/>
      <c r="AC63" s="245"/>
      <c r="AD63" s="245"/>
      <c r="AE63" s="241"/>
      <c r="AF63" s="246"/>
      <c r="AH63" s="234"/>
    </row>
    <row r="64" spans="1:34" ht="32.450000000000003" customHeight="1">
      <c r="A64" s="243"/>
      <c r="B64" s="247">
        <v>3</v>
      </c>
      <c r="C64" s="529"/>
      <c r="D64" s="530"/>
      <c r="E64" s="530"/>
      <c r="F64" s="530"/>
      <c r="G64" s="530"/>
      <c r="H64" s="530"/>
      <c r="I64" s="530"/>
      <c r="J64" s="530"/>
      <c r="K64" s="530"/>
      <c r="L64" s="530"/>
      <c r="M64" s="530"/>
      <c r="N64" s="530"/>
      <c r="O64" s="530"/>
      <c r="P64" s="530"/>
      <c r="Q64" s="530"/>
      <c r="R64" s="530"/>
      <c r="S64" s="531"/>
      <c r="T64" s="531"/>
      <c r="U64" s="531"/>
      <c r="V64" s="531"/>
      <c r="W64" s="531"/>
      <c r="X64" s="531"/>
      <c r="Y64" s="531"/>
      <c r="Z64" s="531"/>
      <c r="AA64" s="532"/>
      <c r="AB64" s="245"/>
      <c r="AC64" s="245"/>
      <c r="AD64" s="245"/>
      <c r="AE64" s="241"/>
      <c r="AF64" s="246"/>
      <c r="AH64" s="234"/>
    </row>
    <row r="65" spans="1:34" ht="32.450000000000003" customHeight="1">
      <c r="A65" s="243"/>
      <c r="B65" s="247">
        <v>4</v>
      </c>
      <c r="C65" s="529"/>
      <c r="D65" s="530"/>
      <c r="E65" s="530"/>
      <c r="F65" s="530"/>
      <c r="G65" s="530"/>
      <c r="H65" s="530"/>
      <c r="I65" s="530"/>
      <c r="J65" s="530"/>
      <c r="K65" s="530"/>
      <c r="L65" s="530"/>
      <c r="M65" s="530"/>
      <c r="N65" s="530"/>
      <c r="O65" s="530"/>
      <c r="P65" s="530"/>
      <c r="Q65" s="530"/>
      <c r="R65" s="530"/>
      <c r="S65" s="531"/>
      <c r="T65" s="531"/>
      <c r="U65" s="531"/>
      <c r="V65" s="531"/>
      <c r="W65" s="531"/>
      <c r="X65" s="531"/>
      <c r="Y65" s="531"/>
      <c r="Z65" s="531"/>
      <c r="AA65" s="532"/>
      <c r="AB65" s="245"/>
      <c r="AC65" s="245"/>
      <c r="AD65" s="245"/>
      <c r="AE65" s="241"/>
      <c r="AF65" s="246"/>
      <c r="AH65" s="234"/>
    </row>
    <row r="66" spans="1:34" ht="32.450000000000003" customHeight="1">
      <c r="A66" s="243"/>
      <c r="B66" s="247">
        <v>5</v>
      </c>
      <c r="C66" s="529"/>
      <c r="D66" s="530"/>
      <c r="E66" s="530"/>
      <c r="F66" s="530"/>
      <c r="G66" s="530"/>
      <c r="H66" s="530"/>
      <c r="I66" s="530"/>
      <c r="J66" s="530"/>
      <c r="K66" s="530"/>
      <c r="L66" s="530"/>
      <c r="M66" s="530"/>
      <c r="N66" s="530"/>
      <c r="O66" s="530"/>
      <c r="P66" s="530"/>
      <c r="Q66" s="530"/>
      <c r="R66" s="530"/>
      <c r="S66" s="531"/>
      <c r="T66" s="531"/>
      <c r="U66" s="531"/>
      <c r="V66" s="531"/>
      <c r="W66" s="531"/>
      <c r="X66" s="531"/>
      <c r="Y66" s="531"/>
      <c r="Z66" s="531"/>
      <c r="AA66" s="532"/>
      <c r="AB66" s="245"/>
      <c r="AC66" s="245"/>
      <c r="AD66" s="245"/>
      <c r="AE66" s="241"/>
      <c r="AF66" s="246"/>
      <c r="AH66" s="234"/>
    </row>
    <row r="67" spans="1:34" ht="32.450000000000003" customHeight="1" thickBot="1">
      <c r="A67" s="243"/>
      <c r="B67" s="248">
        <v>6</v>
      </c>
      <c r="C67" s="533"/>
      <c r="D67" s="534"/>
      <c r="E67" s="534"/>
      <c r="F67" s="534"/>
      <c r="G67" s="534"/>
      <c r="H67" s="534"/>
      <c r="I67" s="534"/>
      <c r="J67" s="534"/>
      <c r="K67" s="534"/>
      <c r="L67" s="534"/>
      <c r="M67" s="534"/>
      <c r="N67" s="534"/>
      <c r="O67" s="534"/>
      <c r="P67" s="534"/>
      <c r="Q67" s="534"/>
      <c r="R67" s="534"/>
      <c r="S67" s="519"/>
      <c r="T67" s="519"/>
      <c r="U67" s="519"/>
      <c r="V67" s="519"/>
      <c r="W67" s="519"/>
      <c r="X67" s="519"/>
      <c r="Y67" s="519"/>
      <c r="Z67" s="519"/>
      <c r="AA67" s="520"/>
      <c r="AB67" s="249" t="s">
        <v>293</v>
      </c>
      <c r="AC67" s="249"/>
      <c r="AD67" s="249"/>
      <c r="AE67" s="250"/>
      <c r="AF67" s="251"/>
      <c r="AH67" s="234"/>
    </row>
    <row r="68" spans="1:34" ht="32.450000000000003" hidden="1" customHeight="1" outlineLevel="1">
      <c r="A68" s="243"/>
      <c r="B68" s="247">
        <v>7</v>
      </c>
      <c r="C68" s="540"/>
      <c r="D68" s="541"/>
      <c r="E68" s="541"/>
      <c r="F68" s="541"/>
      <c r="G68" s="541"/>
      <c r="H68" s="541"/>
      <c r="I68" s="541"/>
      <c r="J68" s="541"/>
      <c r="K68" s="541"/>
      <c r="L68" s="541"/>
      <c r="M68" s="541"/>
      <c r="N68" s="541"/>
      <c r="O68" s="541"/>
      <c r="P68" s="541"/>
      <c r="Q68" s="541"/>
      <c r="R68" s="541"/>
      <c r="S68" s="542"/>
      <c r="T68" s="542"/>
      <c r="U68" s="542"/>
      <c r="V68" s="542"/>
      <c r="W68" s="542"/>
      <c r="X68" s="542"/>
      <c r="Y68" s="542"/>
      <c r="Z68" s="542"/>
      <c r="AA68" s="543"/>
      <c r="AB68" s="249"/>
      <c r="AC68" s="249"/>
      <c r="AD68" s="249"/>
      <c r="AE68" s="250"/>
      <c r="AF68" s="251"/>
      <c r="AH68" s="234"/>
    </row>
    <row r="69" spans="1:34" ht="32.450000000000003" hidden="1" customHeight="1" outlineLevel="1">
      <c r="A69" s="243"/>
      <c r="B69" s="247">
        <v>8</v>
      </c>
      <c r="C69" s="529"/>
      <c r="D69" s="530"/>
      <c r="E69" s="530"/>
      <c r="F69" s="530"/>
      <c r="G69" s="530"/>
      <c r="H69" s="530"/>
      <c r="I69" s="530"/>
      <c r="J69" s="530"/>
      <c r="K69" s="530"/>
      <c r="L69" s="530"/>
      <c r="M69" s="530"/>
      <c r="N69" s="530"/>
      <c r="O69" s="530"/>
      <c r="P69" s="530"/>
      <c r="Q69" s="530"/>
      <c r="R69" s="530"/>
      <c r="S69" s="531"/>
      <c r="T69" s="531"/>
      <c r="U69" s="531"/>
      <c r="V69" s="531"/>
      <c r="W69" s="531"/>
      <c r="X69" s="531"/>
      <c r="Y69" s="531"/>
      <c r="Z69" s="531"/>
      <c r="AA69" s="532"/>
      <c r="AB69" s="249"/>
      <c r="AC69" s="249"/>
      <c r="AD69" s="249"/>
      <c r="AE69" s="250"/>
      <c r="AF69" s="251"/>
      <c r="AH69" s="234"/>
    </row>
    <row r="70" spans="1:34" ht="32.450000000000003" hidden="1" customHeight="1" outlineLevel="1">
      <c r="A70" s="243"/>
      <c r="B70" s="265">
        <v>9</v>
      </c>
      <c r="C70" s="529"/>
      <c r="D70" s="530"/>
      <c r="E70" s="530"/>
      <c r="F70" s="530"/>
      <c r="G70" s="530"/>
      <c r="H70" s="530"/>
      <c r="I70" s="530"/>
      <c r="J70" s="530"/>
      <c r="K70" s="530"/>
      <c r="L70" s="530"/>
      <c r="M70" s="530"/>
      <c r="N70" s="530"/>
      <c r="O70" s="530"/>
      <c r="P70" s="530"/>
      <c r="Q70" s="530"/>
      <c r="R70" s="530"/>
      <c r="S70" s="531"/>
      <c r="T70" s="531"/>
      <c r="U70" s="531"/>
      <c r="V70" s="531"/>
      <c r="W70" s="531"/>
      <c r="X70" s="531"/>
      <c r="Y70" s="531"/>
      <c r="Z70" s="531"/>
      <c r="AA70" s="532"/>
      <c r="AB70" s="249"/>
      <c r="AC70" s="249"/>
      <c r="AD70" s="249"/>
      <c r="AE70" s="250"/>
      <c r="AF70" s="251"/>
      <c r="AH70" s="234"/>
    </row>
    <row r="71" spans="1:34" ht="32.450000000000003" hidden="1" customHeight="1" outlineLevel="1">
      <c r="A71" s="243"/>
      <c r="B71" s="265">
        <v>10</v>
      </c>
      <c r="C71" s="529"/>
      <c r="D71" s="530"/>
      <c r="E71" s="530"/>
      <c r="F71" s="530"/>
      <c r="G71" s="530"/>
      <c r="H71" s="530"/>
      <c r="I71" s="530"/>
      <c r="J71" s="530"/>
      <c r="K71" s="530"/>
      <c r="L71" s="530"/>
      <c r="M71" s="530"/>
      <c r="N71" s="530"/>
      <c r="O71" s="530"/>
      <c r="P71" s="530"/>
      <c r="Q71" s="530"/>
      <c r="R71" s="530"/>
      <c r="S71" s="531"/>
      <c r="T71" s="531"/>
      <c r="U71" s="531"/>
      <c r="V71" s="531"/>
      <c r="W71" s="531"/>
      <c r="X71" s="531"/>
      <c r="Y71" s="531"/>
      <c r="Z71" s="531"/>
      <c r="AA71" s="532"/>
      <c r="AB71" s="249"/>
      <c r="AC71" s="249"/>
      <c r="AD71" s="249"/>
      <c r="AE71" s="250"/>
      <c r="AF71" s="251"/>
      <c r="AH71" s="234"/>
    </row>
    <row r="72" spans="1:34" ht="32.450000000000003" hidden="1" customHeight="1" outlineLevel="1">
      <c r="A72" s="243"/>
      <c r="B72" s="265">
        <v>11</v>
      </c>
      <c r="C72" s="529"/>
      <c r="D72" s="530"/>
      <c r="E72" s="530"/>
      <c r="F72" s="530"/>
      <c r="G72" s="530"/>
      <c r="H72" s="530"/>
      <c r="I72" s="530"/>
      <c r="J72" s="530"/>
      <c r="K72" s="530"/>
      <c r="L72" s="530"/>
      <c r="M72" s="530"/>
      <c r="N72" s="530"/>
      <c r="O72" s="530"/>
      <c r="P72" s="530"/>
      <c r="Q72" s="530"/>
      <c r="R72" s="530"/>
      <c r="S72" s="531"/>
      <c r="T72" s="531"/>
      <c r="U72" s="531"/>
      <c r="V72" s="531"/>
      <c r="W72" s="531"/>
      <c r="X72" s="531"/>
      <c r="Y72" s="531"/>
      <c r="Z72" s="531"/>
      <c r="AA72" s="532"/>
      <c r="AB72" s="249"/>
      <c r="AC72" s="249"/>
      <c r="AD72" s="249"/>
      <c r="AE72" s="250"/>
      <c r="AF72" s="251"/>
      <c r="AH72" s="234"/>
    </row>
    <row r="73" spans="1:34" ht="32.450000000000003" hidden="1" customHeight="1" outlineLevel="1" thickBot="1">
      <c r="A73" s="243"/>
      <c r="B73" s="266">
        <v>12</v>
      </c>
      <c r="C73" s="533"/>
      <c r="D73" s="534"/>
      <c r="E73" s="534"/>
      <c r="F73" s="534"/>
      <c r="G73" s="534"/>
      <c r="H73" s="534"/>
      <c r="I73" s="534"/>
      <c r="J73" s="534"/>
      <c r="K73" s="534"/>
      <c r="L73" s="534"/>
      <c r="M73" s="534"/>
      <c r="N73" s="534"/>
      <c r="O73" s="534"/>
      <c r="P73" s="534"/>
      <c r="Q73" s="534"/>
      <c r="R73" s="534"/>
      <c r="S73" s="519"/>
      <c r="T73" s="519"/>
      <c r="U73" s="519"/>
      <c r="V73" s="519"/>
      <c r="W73" s="519"/>
      <c r="X73" s="519"/>
      <c r="Y73" s="519"/>
      <c r="Z73" s="519"/>
      <c r="AA73" s="520"/>
      <c r="AB73" s="249" t="s">
        <v>293</v>
      </c>
      <c r="AC73" s="249"/>
      <c r="AD73" s="249"/>
      <c r="AE73" s="250"/>
      <c r="AF73" s="251"/>
      <c r="AH73" s="234"/>
    </row>
    <row r="74" spans="1:34" ht="32.450000000000003" customHeight="1" collapsed="1" thickBot="1">
      <c r="A74" s="243"/>
      <c r="B74" s="254"/>
      <c r="C74" s="238"/>
      <c r="D74" s="238"/>
      <c r="E74" s="238"/>
      <c r="F74" s="238"/>
      <c r="G74" s="238"/>
      <c r="H74" s="238"/>
      <c r="I74" s="238"/>
      <c r="J74" s="238"/>
      <c r="K74" s="240"/>
      <c r="L74" s="240"/>
      <c r="M74" s="240"/>
      <c r="N74" s="240"/>
      <c r="O74" s="240"/>
      <c r="P74" s="535" t="s">
        <v>236</v>
      </c>
      <c r="Q74" s="535"/>
      <c r="R74" s="535"/>
      <c r="S74" s="521">
        <f>SUM(S62:AA73)</f>
        <v>0</v>
      </c>
      <c r="T74" s="522"/>
      <c r="U74" s="522"/>
      <c r="V74" s="522"/>
      <c r="W74" s="522"/>
      <c r="X74" s="522"/>
      <c r="Y74" s="522"/>
      <c r="Z74" s="522"/>
      <c r="AA74" s="523"/>
      <c r="AB74" s="505" t="str">
        <f>IF($G$54=$S$74,"一致","不一致")</f>
        <v>一致</v>
      </c>
      <c r="AC74" s="506"/>
      <c r="AD74" s="506"/>
      <c r="AE74" s="506"/>
      <c r="AF74" s="506"/>
      <c r="AG74" s="255" t="s">
        <v>304</v>
      </c>
      <c r="AH74" s="234"/>
    </row>
    <row r="75" spans="1:34" ht="24" customHeight="1">
      <c r="A75" s="243"/>
      <c r="B75" s="492" t="s">
        <v>351</v>
      </c>
      <c r="C75" s="492"/>
      <c r="D75" s="492"/>
      <c r="E75" s="492"/>
      <c r="F75" s="492"/>
      <c r="G75" s="492"/>
      <c r="H75" s="492"/>
      <c r="I75" s="492"/>
      <c r="J75" s="492"/>
      <c r="K75" s="492"/>
      <c r="L75" s="492"/>
      <c r="M75" s="492"/>
      <c r="N75" s="492"/>
      <c r="O75" s="492"/>
      <c r="P75" s="492"/>
      <c r="Q75" s="492"/>
      <c r="R75" s="492"/>
      <c r="S75" s="492"/>
      <c r="T75" s="492"/>
      <c r="U75" s="492"/>
      <c r="V75" s="492"/>
      <c r="W75" s="492"/>
      <c r="X75" s="492"/>
      <c r="Y75" s="492"/>
      <c r="Z75" s="492"/>
      <c r="AA75" s="492"/>
      <c r="AB75" s="492"/>
      <c r="AC75" s="492"/>
      <c r="AD75" s="492"/>
      <c r="AE75" s="492"/>
      <c r="AF75" s="256"/>
      <c r="AH75" s="234"/>
    </row>
    <row r="76" spans="1:34" ht="15" customHeight="1">
      <c r="A76" s="243"/>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56"/>
      <c r="AH76" s="234"/>
    </row>
    <row r="77" spans="1:34" ht="24" customHeight="1" thickBot="1">
      <c r="A77" s="236"/>
      <c r="B77" s="237" t="s">
        <v>305</v>
      </c>
      <c r="C77" s="238"/>
      <c r="D77" s="238"/>
      <c r="E77" s="238"/>
      <c r="F77" s="239"/>
      <c r="G77" s="240"/>
      <c r="H77" s="240"/>
      <c r="I77" s="240"/>
      <c r="J77" s="240"/>
      <c r="K77" s="240"/>
      <c r="L77" s="240"/>
      <c r="M77" s="240"/>
      <c r="N77" s="239"/>
      <c r="O77" s="239"/>
      <c r="P77" s="239"/>
      <c r="Q77" s="239"/>
      <c r="R77" s="239"/>
      <c r="S77" s="239"/>
      <c r="T77" s="239"/>
      <c r="U77" s="239"/>
      <c r="V77" s="239"/>
      <c r="W77" s="239"/>
      <c r="X77" s="239"/>
      <c r="Y77" s="239"/>
      <c r="Z77" s="239"/>
      <c r="AA77" s="239"/>
      <c r="AB77" s="239"/>
      <c r="AC77" s="239"/>
      <c r="AD77" s="239"/>
      <c r="AE77" s="241"/>
      <c r="AF77" s="242"/>
      <c r="AH77" s="234"/>
    </row>
    <row r="78" spans="1:34" ht="32.450000000000003" customHeight="1">
      <c r="A78" s="243"/>
      <c r="B78" s="244" t="s">
        <v>235</v>
      </c>
      <c r="C78" s="525" t="s">
        <v>237</v>
      </c>
      <c r="D78" s="526"/>
      <c r="E78" s="526"/>
      <c r="F78" s="526"/>
      <c r="G78" s="526"/>
      <c r="H78" s="526"/>
      <c r="I78" s="526"/>
      <c r="J78" s="526"/>
      <c r="K78" s="526"/>
      <c r="L78" s="526"/>
      <c r="M78" s="526"/>
      <c r="N78" s="526"/>
      <c r="O78" s="526"/>
      <c r="P78" s="526"/>
      <c r="Q78" s="526"/>
      <c r="R78" s="526"/>
      <c r="S78" s="527" t="s">
        <v>250</v>
      </c>
      <c r="T78" s="527"/>
      <c r="U78" s="527"/>
      <c r="V78" s="527"/>
      <c r="W78" s="527"/>
      <c r="X78" s="527"/>
      <c r="Y78" s="527"/>
      <c r="Z78" s="527"/>
      <c r="AA78" s="528"/>
      <c r="AB78" s="245"/>
      <c r="AC78" s="245"/>
      <c r="AD78" s="245"/>
      <c r="AE78" s="241"/>
      <c r="AF78" s="246"/>
      <c r="AH78" s="234"/>
    </row>
    <row r="79" spans="1:34" ht="32.450000000000003" customHeight="1">
      <c r="A79" s="243"/>
      <c r="B79" s="247">
        <v>1</v>
      </c>
      <c r="C79" s="529"/>
      <c r="D79" s="530"/>
      <c r="E79" s="530"/>
      <c r="F79" s="530"/>
      <c r="G79" s="530"/>
      <c r="H79" s="530"/>
      <c r="I79" s="530"/>
      <c r="J79" s="530"/>
      <c r="K79" s="530"/>
      <c r="L79" s="530"/>
      <c r="M79" s="530"/>
      <c r="N79" s="530"/>
      <c r="O79" s="530"/>
      <c r="P79" s="530"/>
      <c r="Q79" s="530"/>
      <c r="R79" s="530"/>
      <c r="S79" s="531"/>
      <c r="T79" s="531"/>
      <c r="U79" s="531"/>
      <c r="V79" s="531"/>
      <c r="W79" s="531"/>
      <c r="X79" s="531"/>
      <c r="Y79" s="531"/>
      <c r="Z79" s="531"/>
      <c r="AA79" s="532"/>
      <c r="AB79" s="245"/>
      <c r="AC79" s="245"/>
      <c r="AD79" s="245"/>
      <c r="AE79" s="241"/>
      <c r="AF79" s="246"/>
      <c r="AH79" s="234"/>
    </row>
    <row r="80" spans="1:34" ht="32.450000000000003" customHeight="1">
      <c r="A80" s="243"/>
      <c r="B80" s="247">
        <v>2</v>
      </c>
      <c r="C80" s="529"/>
      <c r="D80" s="530"/>
      <c r="E80" s="530"/>
      <c r="F80" s="530"/>
      <c r="G80" s="530"/>
      <c r="H80" s="530"/>
      <c r="I80" s="530"/>
      <c r="J80" s="530"/>
      <c r="K80" s="530"/>
      <c r="L80" s="530"/>
      <c r="M80" s="530"/>
      <c r="N80" s="530"/>
      <c r="O80" s="530"/>
      <c r="P80" s="530"/>
      <c r="Q80" s="530"/>
      <c r="R80" s="530"/>
      <c r="S80" s="531"/>
      <c r="T80" s="531"/>
      <c r="U80" s="531"/>
      <c r="V80" s="531"/>
      <c r="W80" s="531"/>
      <c r="X80" s="531"/>
      <c r="Y80" s="531"/>
      <c r="Z80" s="531"/>
      <c r="AA80" s="532"/>
      <c r="AB80" s="245"/>
      <c r="AC80" s="245"/>
      <c r="AD80" s="245"/>
      <c r="AE80" s="241"/>
      <c r="AF80" s="246"/>
      <c r="AH80" s="234"/>
    </row>
    <row r="81" spans="1:34" ht="32.450000000000003" customHeight="1">
      <c r="A81" s="243"/>
      <c r="B81" s="247">
        <v>3</v>
      </c>
      <c r="C81" s="529"/>
      <c r="D81" s="530"/>
      <c r="E81" s="530"/>
      <c r="F81" s="530"/>
      <c r="G81" s="530"/>
      <c r="H81" s="530"/>
      <c r="I81" s="530"/>
      <c r="J81" s="530"/>
      <c r="K81" s="530"/>
      <c r="L81" s="530"/>
      <c r="M81" s="530"/>
      <c r="N81" s="530"/>
      <c r="O81" s="530"/>
      <c r="P81" s="530"/>
      <c r="Q81" s="530"/>
      <c r="R81" s="530"/>
      <c r="S81" s="531"/>
      <c r="T81" s="531"/>
      <c r="U81" s="531"/>
      <c r="V81" s="531"/>
      <c r="W81" s="531"/>
      <c r="X81" s="531"/>
      <c r="Y81" s="531"/>
      <c r="Z81" s="531"/>
      <c r="AA81" s="532"/>
      <c r="AB81" s="245"/>
      <c r="AC81" s="245"/>
      <c r="AD81" s="245"/>
      <c r="AE81" s="241"/>
      <c r="AF81" s="246"/>
      <c r="AH81" s="234"/>
    </row>
    <row r="82" spans="1:34" ht="32.450000000000003" customHeight="1">
      <c r="A82" s="243"/>
      <c r="B82" s="247">
        <v>4</v>
      </c>
      <c r="C82" s="529"/>
      <c r="D82" s="530"/>
      <c r="E82" s="530"/>
      <c r="F82" s="530"/>
      <c r="G82" s="530"/>
      <c r="H82" s="530"/>
      <c r="I82" s="530"/>
      <c r="J82" s="530"/>
      <c r="K82" s="530"/>
      <c r="L82" s="530"/>
      <c r="M82" s="530"/>
      <c r="N82" s="530"/>
      <c r="O82" s="530"/>
      <c r="P82" s="530"/>
      <c r="Q82" s="530"/>
      <c r="R82" s="530"/>
      <c r="S82" s="531"/>
      <c r="T82" s="531"/>
      <c r="U82" s="531"/>
      <c r="V82" s="531"/>
      <c r="W82" s="531"/>
      <c r="X82" s="531"/>
      <c r="Y82" s="531"/>
      <c r="Z82" s="531"/>
      <c r="AA82" s="532"/>
      <c r="AB82" s="245"/>
      <c r="AC82" s="245"/>
      <c r="AD82" s="245"/>
      <c r="AE82" s="241"/>
      <c r="AF82" s="246"/>
      <c r="AH82" s="234"/>
    </row>
    <row r="83" spans="1:34" ht="32.450000000000003" customHeight="1">
      <c r="A83" s="243"/>
      <c r="B83" s="247">
        <v>5</v>
      </c>
      <c r="C83" s="529"/>
      <c r="D83" s="530"/>
      <c r="E83" s="530"/>
      <c r="F83" s="530"/>
      <c r="G83" s="530"/>
      <c r="H83" s="530"/>
      <c r="I83" s="530"/>
      <c r="J83" s="530"/>
      <c r="K83" s="530"/>
      <c r="L83" s="530"/>
      <c r="M83" s="530"/>
      <c r="N83" s="530"/>
      <c r="O83" s="530"/>
      <c r="P83" s="530"/>
      <c r="Q83" s="530"/>
      <c r="R83" s="530"/>
      <c r="S83" s="531"/>
      <c r="T83" s="531"/>
      <c r="U83" s="531"/>
      <c r="V83" s="531"/>
      <c r="W83" s="531"/>
      <c r="X83" s="531"/>
      <c r="Y83" s="531"/>
      <c r="Z83" s="531"/>
      <c r="AA83" s="532"/>
      <c r="AB83" s="245"/>
      <c r="AC83" s="245"/>
      <c r="AD83" s="245"/>
      <c r="AE83" s="241"/>
      <c r="AF83" s="246"/>
      <c r="AH83" s="234"/>
    </row>
    <row r="84" spans="1:34" ht="32.450000000000003" customHeight="1" thickBot="1">
      <c r="A84" s="243"/>
      <c r="B84" s="266">
        <v>6</v>
      </c>
      <c r="C84" s="533"/>
      <c r="D84" s="534"/>
      <c r="E84" s="534"/>
      <c r="F84" s="534"/>
      <c r="G84" s="534"/>
      <c r="H84" s="534"/>
      <c r="I84" s="534"/>
      <c r="J84" s="534"/>
      <c r="K84" s="534"/>
      <c r="L84" s="534"/>
      <c r="M84" s="534"/>
      <c r="N84" s="534"/>
      <c r="O84" s="534"/>
      <c r="P84" s="534"/>
      <c r="Q84" s="534"/>
      <c r="R84" s="534"/>
      <c r="S84" s="519"/>
      <c r="T84" s="519"/>
      <c r="U84" s="519"/>
      <c r="V84" s="519"/>
      <c r="W84" s="519"/>
      <c r="X84" s="519"/>
      <c r="Y84" s="519"/>
      <c r="Z84" s="519"/>
      <c r="AA84" s="520"/>
      <c r="AB84" s="249" t="s">
        <v>294</v>
      </c>
      <c r="AC84" s="249"/>
      <c r="AD84" s="249"/>
      <c r="AE84" s="250"/>
      <c r="AF84" s="251"/>
      <c r="AH84" s="234"/>
    </row>
    <row r="85" spans="1:34" ht="32.450000000000003" hidden="1" customHeight="1" outlineLevel="1">
      <c r="A85" s="243"/>
      <c r="B85" s="267">
        <v>7</v>
      </c>
      <c r="C85" s="540"/>
      <c r="D85" s="541"/>
      <c r="E85" s="541"/>
      <c r="F85" s="541"/>
      <c r="G85" s="541"/>
      <c r="H85" s="541"/>
      <c r="I85" s="541"/>
      <c r="J85" s="541"/>
      <c r="K85" s="541"/>
      <c r="L85" s="541"/>
      <c r="M85" s="541"/>
      <c r="N85" s="541"/>
      <c r="O85" s="541"/>
      <c r="P85" s="541"/>
      <c r="Q85" s="541"/>
      <c r="R85" s="541"/>
      <c r="S85" s="542"/>
      <c r="T85" s="542"/>
      <c r="U85" s="542"/>
      <c r="V85" s="542"/>
      <c r="W85" s="542"/>
      <c r="X85" s="542"/>
      <c r="Y85" s="542"/>
      <c r="Z85" s="542"/>
      <c r="AA85" s="543"/>
      <c r="AB85" s="249"/>
      <c r="AC85" s="249"/>
      <c r="AD85" s="249"/>
      <c r="AE85" s="250"/>
      <c r="AF85" s="251"/>
      <c r="AH85" s="234"/>
    </row>
    <row r="86" spans="1:34" ht="32.450000000000003" hidden="1" customHeight="1" outlineLevel="1">
      <c r="A86" s="243"/>
      <c r="B86" s="265">
        <v>8</v>
      </c>
      <c r="C86" s="529"/>
      <c r="D86" s="530"/>
      <c r="E86" s="530"/>
      <c r="F86" s="530"/>
      <c r="G86" s="530"/>
      <c r="H86" s="530"/>
      <c r="I86" s="530"/>
      <c r="J86" s="530"/>
      <c r="K86" s="530"/>
      <c r="L86" s="530"/>
      <c r="M86" s="530"/>
      <c r="N86" s="530"/>
      <c r="O86" s="530"/>
      <c r="P86" s="530"/>
      <c r="Q86" s="530"/>
      <c r="R86" s="530"/>
      <c r="S86" s="531"/>
      <c r="T86" s="531"/>
      <c r="U86" s="531"/>
      <c r="V86" s="531"/>
      <c r="W86" s="531"/>
      <c r="X86" s="531"/>
      <c r="Y86" s="531"/>
      <c r="Z86" s="531"/>
      <c r="AA86" s="532"/>
      <c r="AB86" s="249"/>
      <c r="AC86" s="249"/>
      <c r="AD86" s="249"/>
      <c r="AE86" s="250"/>
      <c r="AF86" s="251"/>
      <c r="AH86" s="234"/>
    </row>
    <row r="87" spans="1:34" ht="32.450000000000003" hidden="1" customHeight="1" outlineLevel="1">
      <c r="A87" s="243"/>
      <c r="B87" s="265">
        <v>9</v>
      </c>
      <c r="C87" s="529"/>
      <c r="D87" s="530"/>
      <c r="E87" s="530"/>
      <c r="F87" s="530"/>
      <c r="G87" s="530"/>
      <c r="H87" s="530"/>
      <c r="I87" s="530"/>
      <c r="J87" s="530"/>
      <c r="K87" s="530"/>
      <c r="L87" s="530"/>
      <c r="M87" s="530"/>
      <c r="N87" s="530"/>
      <c r="O87" s="530"/>
      <c r="P87" s="530"/>
      <c r="Q87" s="530"/>
      <c r="R87" s="530"/>
      <c r="S87" s="531"/>
      <c r="T87" s="531"/>
      <c r="U87" s="531"/>
      <c r="V87" s="531"/>
      <c r="W87" s="531"/>
      <c r="X87" s="531"/>
      <c r="Y87" s="531"/>
      <c r="Z87" s="531"/>
      <c r="AA87" s="532"/>
      <c r="AB87" s="249"/>
      <c r="AC87" s="249"/>
      <c r="AD87" s="249"/>
      <c r="AE87" s="250"/>
      <c r="AF87" s="251"/>
      <c r="AH87" s="234"/>
    </row>
    <row r="88" spans="1:34" ht="32.450000000000003" hidden="1" customHeight="1" outlineLevel="1">
      <c r="A88" s="243"/>
      <c r="B88" s="265">
        <v>10</v>
      </c>
      <c r="C88" s="529"/>
      <c r="D88" s="530"/>
      <c r="E88" s="530"/>
      <c r="F88" s="530"/>
      <c r="G88" s="530"/>
      <c r="H88" s="530"/>
      <c r="I88" s="530"/>
      <c r="J88" s="530"/>
      <c r="K88" s="530"/>
      <c r="L88" s="530"/>
      <c r="M88" s="530"/>
      <c r="N88" s="530"/>
      <c r="O88" s="530"/>
      <c r="P88" s="530"/>
      <c r="Q88" s="530"/>
      <c r="R88" s="530"/>
      <c r="S88" s="531"/>
      <c r="T88" s="531"/>
      <c r="U88" s="531"/>
      <c r="V88" s="531"/>
      <c r="W88" s="531"/>
      <c r="X88" s="531"/>
      <c r="Y88" s="531"/>
      <c r="Z88" s="531"/>
      <c r="AA88" s="532"/>
      <c r="AB88" s="249"/>
      <c r="AC88" s="249"/>
      <c r="AD88" s="249"/>
      <c r="AE88" s="250"/>
      <c r="AF88" s="251"/>
      <c r="AH88" s="234"/>
    </row>
    <row r="89" spans="1:34" ht="32.450000000000003" hidden="1" customHeight="1" outlineLevel="1">
      <c r="A89" s="243"/>
      <c r="B89" s="265">
        <v>11</v>
      </c>
      <c r="C89" s="529"/>
      <c r="D89" s="530"/>
      <c r="E89" s="530"/>
      <c r="F89" s="530"/>
      <c r="G89" s="530"/>
      <c r="H89" s="530"/>
      <c r="I89" s="530"/>
      <c r="J89" s="530"/>
      <c r="K89" s="530"/>
      <c r="L89" s="530"/>
      <c r="M89" s="530"/>
      <c r="N89" s="530"/>
      <c r="O89" s="530"/>
      <c r="P89" s="530"/>
      <c r="Q89" s="530"/>
      <c r="R89" s="530"/>
      <c r="S89" s="531"/>
      <c r="T89" s="531"/>
      <c r="U89" s="531"/>
      <c r="V89" s="531"/>
      <c r="W89" s="531"/>
      <c r="X89" s="531"/>
      <c r="Y89" s="531"/>
      <c r="Z89" s="531"/>
      <c r="AA89" s="532"/>
      <c r="AB89" s="249"/>
      <c r="AC89" s="249"/>
      <c r="AD89" s="249"/>
      <c r="AE89" s="250"/>
      <c r="AF89" s="251"/>
      <c r="AH89" s="234"/>
    </row>
    <row r="90" spans="1:34" ht="32.450000000000003" hidden="1" customHeight="1" outlineLevel="1" thickBot="1">
      <c r="A90" s="243"/>
      <c r="B90" s="266">
        <v>12</v>
      </c>
      <c r="C90" s="533"/>
      <c r="D90" s="534"/>
      <c r="E90" s="534"/>
      <c r="F90" s="534"/>
      <c r="G90" s="534"/>
      <c r="H90" s="534"/>
      <c r="I90" s="534"/>
      <c r="J90" s="534"/>
      <c r="K90" s="534"/>
      <c r="L90" s="534"/>
      <c r="M90" s="534"/>
      <c r="N90" s="534"/>
      <c r="O90" s="534"/>
      <c r="P90" s="534"/>
      <c r="Q90" s="534"/>
      <c r="R90" s="534"/>
      <c r="S90" s="519"/>
      <c r="T90" s="519"/>
      <c r="U90" s="519"/>
      <c r="V90" s="519"/>
      <c r="W90" s="519"/>
      <c r="X90" s="519"/>
      <c r="Y90" s="519"/>
      <c r="Z90" s="519"/>
      <c r="AA90" s="520"/>
      <c r="AB90" s="249" t="s">
        <v>294</v>
      </c>
      <c r="AC90" s="249"/>
      <c r="AD90" s="249"/>
      <c r="AE90" s="250"/>
      <c r="AF90" s="251"/>
      <c r="AH90" s="234"/>
    </row>
    <row r="91" spans="1:34" ht="32.450000000000003" customHeight="1" collapsed="1" thickBot="1">
      <c r="A91" s="243"/>
      <c r="B91" s="254"/>
      <c r="C91" s="238"/>
      <c r="D91" s="238"/>
      <c r="E91" s="238"/>
      <c r="F91" s="238"/>
      <c r="G91" s="238"/>
      <c r="H91" s="238"/>
      <c r="I91" s="238"/>
      <c r="J91" s="238"/>
      <c r="K91" s="240"/>
      <c r="L91" s="240"/>
      <c r="M91" s="240"/>
      <c r="N91" s="240"/>
      <c r="O91" s="240"/>
      <c r="P91" s="535" t="s">
        <v>236</v>
      </c>
      <c r="Q91" s="535"/>
      <c r="R91" s="535"/>
      <c r="S91" s="521">
        <f>SUM(S79:AA90)</f>
        <v>0</v>
      </c>
      <c r="T91" s="522"/>
      <c r="U91" s="522"/>
      <c r="V91" s="522"/>
      <c r="W91" s="522"/>
      <c r="X91" s="522"/>
      <c r="Y91" s="522"/>
      <c r="Z91" s="522"/>
      <c r="AA91" s="523"/>
      <c r="AB91" s="505" t="str">
        <f>IF($N$54=$S$91,"一致","不一致")</f>
        <v>一致</v>
      </c>
      <c r="AC91" s="506"/>
      <c r="AD91" s="506"/>
      <c r="AE91" s="506"/>
      <c r="AF91" s="506"/>
      <c r="AG91" s="255" t="s">
        <v>303</v>
      </c>
      <c r="AH91" s="234"/>
    </row>
    <row r="92" spans="1:34" ht="24" customHeight="1">
      <c r="B92" s="492" t="s">
        <v>352</v>
      </c>
      <c r="C92" s="492"/>
      <c r="D92" s="492"/>
      <c r="E92" s="492"/>
      <c r="F92" s="492"/>
      <c r="G92" s="492"/>
      <c r="H92" s="492"/>
      <c r="I92" s="492"/>
      <c r="J92" s="492"/>
      <c r="K92" s="492"/>
      <c r="L92" s="492"/>
      <c r="M92" s="492"/>
      <c r="N92" s="492"/>
      <c r="O92" s="492"/>
      <c r="P92" s="492"/>
      <c r="Q92" s="492"/>
      <c r="R92" s="492"/>
      <c r="S92" s="492"/>
      <c r="T92" s="492"/>
      <c r="U92" s="492"/>
      <c r="V92" s="492"/>
      <c r="W92" s="492"/>
      <c r="X92" s="492"/>
      <c r="Y92" s="492"/>
      <c r="Z92" s="492"/>
      <c r="AA92" s="492"/>
      <c r="AB92" s="492"/>
      <c r="AC92" s="492"/>
      <c r="AD92" s="492"/>
      <c r="AE92" s="492"/>
      <c r="AH92" s="234"/>
    </row>
    <row r="93" spans="1:34" ht="28.5" customHeight="1">
      <c r="B93" s="221"/>
      <c r="C93" s="221"/>
      <c r="D93" s="221"/>
      <c r="E93" s="221"/>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c r="AE93" s="221"/>
      <c r="AH93" s="234"/>
    </row>
    <row r="94" spans="1:34" ht="15" customHeight="1">
      <c r="B94" s="594" t="s">
        <v>245</v>
      </c>
      <c r="C94" s="594"/>
      <c r="D94" s="594"/>
      <c r="E94" s="594"/>
      <c r="F94" s="594"/>
      <c r="G94" s="594"/>
      <c r="H94" s="594"/>
      <c r="I94" s="594"/>
      <c r="J94" s="594"/>
      <c r="K94" s="594"/>
      <c r="L94" s="594"/>
      <c r="M94" s="594"/>
      <c r="N94" s="594"/>
      <c r="O94" s="594"/>
      <c r="P94" s="594"/>
      <c r="Q94" s="594"/>
      <c r="R94" s="594"/>
      <c r="S94" s="594"/>
      <c r="T94" s="594"/>
      <c r="U94" s="594"/>
      <c r="V94" s="594"/>
      <c r="W94" s="594"/>
      <c r="X94" s="594"/>
      <c r="Y94" s="594"/>
      <c r="Z94" s="594"/>
      <c r="AA94" s="594"/>
      <c r="AB94" s="594"/>
      <c r="AC94" s="594"/>
    </row>
    <row r="95" spans="1:34" ht="36" customHeight="1" thickBot="1">
      <c r="B95" s="504" t="s">
        <v>386</v>
      </c>
      <c r="C95" s="504"/>
      <c r="D95" s="504"/>
      <c r="E95" s="504"/>
      <c r="F95" s="504"/>
      <c r="G95" s="504"/>
      <c r="H95" s="504"/>
      <c r="I95" s="504"/>
      <c r="J95" s="504"/>
      <c r="K95" s="504"/>
      <c r="L95" s="504"/>
      <c r="M95" s="504"/>
      <c r="N95" s="504"/>
      <c r="O95" s="504"/>
      <c r="P95" s="504"/>
      <c r="Q95" s="504"/>
      <c r="R95" s="504"/>
      <c r="S95" s="504"/>
      <c r="T95" s="504"/>
      <c r="U95" s="504"/>
      <c r="V95" s="504"/>
      <c r="W95" s="504"/>
      <c r="X95" s="504"/>
      <c r="Y95" s="504"/>
      <c r="Z95" s="504"/>
      <c r="AA95" s="504"/>
      <c r="AB95" s="504"/>
      <c r="AC95" s="504"/>
      <c r="AD95" s="504"/>
      <c r="AE95" s="504"/>
    </row>
    <row r="96" spans="1:34" ht="32.450000000000003" customHeight="1" thickBot="1">
      <c r="B96" s="507" t="s">
        <v>384</v>
      </c>
      <c r="C96" s="508"/>
      <c r="D96" s="508"/>
      <c r="E96" s="508"/>
      <c r="F96" s="508"/>
      <c r="G96" s="508"/>
      <c r="H96" s="508"/>
      <c r="I96" s="508"/>
      <c r="J96" s="508"/>
      <c r="K96" s="508"/>
      <c r="L96" s="509"/>
      <c r="Q96" s="507" t="s">
        <v>385</v>
      </c>
      <c r="R96" s="508"/>
      <c r="S96" s="508"/>
      <c r="T96" s="508"/>
      <c r="U96" s="508"/>
      <c r="V96" s="508"/>
      <c r="W96" s="508"/>
      <c r="X96" s="508"/>
      <c r="Y96" s="508"/>
      <c r="Z96" s="508"/>
      <c r="AA96" s="509"/>
      <c r="AB96" s="217"/>
      <c r="AC96" s="221"/>
      <c r="AD96" s="221"/>
    </row>
    <row r="97" spans="1:32" ht="32.450000000000003" customHeight="1" thickBot="1">
      <c r="B97" s="624"/>
      <c r="C97" s="625"/>
      <c r="D97" s="625"/>
      <c r="E97" s="625"/>
      <c r="F97" s="625"/>
      <c r="G97" s="625"/>
      <c r="H97" s="625"/>
      <c r="I97" s="625"/>
      <c r="J97" s="625"/>
      <c r="K97" s="625"/>
      <c r="L97" s="626"/>
      <c r="Q97" s="624"/>
      <c r="R97" s="625"/>
      <c r="S97" s="625"/>
      <c r="T97" s="625"/>
      <c r="U97" s="625"/>
      <c r="V97" s="625"/>
      <c r="W97" s="625"/>
      <c r="X97" s="625"/>
      <c r="Y97" s="625"/>
      <c r="Z97" s="625"/>
      <c r="AA97" s="626"/>
      <c r="AB97" s="217"/>
      <c r="AC97" s="221"/>
      <c r="AD97" s="221"/>
    </row>
    <row r="98" spans="1:32" ht="15" customHeight="1">
      <c r="B98" s="217" t="s">
        <v>216</v>
      </c>
      <c r="C98" s="217"/>
      <c r="D98" s="217"/>
      <c r="E98" s="217"/>
      <c r="F98" s="217"/>
      <c r="G98" s="217"/>
      <c r="H98" s="217"/>
      <c r="I98" s="217"/>
      <c r="J98" s="217"/>
      <c r="K98" s="217"/>
      <c r="L98" s="217"/>
      <c r="M98" s="217"/>
      <c r="N98" s="217"/>
      <c r="O98" s="217"/>
      <c r="P98" s="217"/>
      <c r="Q98" s="217"/>
      <c r="R98" s="217"/>
      <c r="S98" s="217"/>
      <c r="T98" s="217"/>
      <c r="U98" s="217"/>
      <c r="V98" s="217"/>
      <c r="W98" s="217"/>
      <c r="X98" s="217"/>
      <c r="Y98" s="217"/>
      <c r="Z98" s="217"/>
      <c r="AA98" s="217"/>
      <c r="AB98" s="221"/>
      <c r="AC98" s="221"/>
    </row>
    <row r="99" spans="1:32" ht="15" customHeight="1">
      <c r="A99" s="193"/>
      <c r="B99" s="217"/>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21"/>
      <c r="AC99" s="221"/>
    </row>
    <row r="100" spans="1:32" ht="24" customHeight="1">
      <c r="A100" s="104" t="s">
        <v>81</v>
      </c>
      <c r="B100" s="171"/>
      <c r="C100" s="261"/>
      <c r="D100" s="261"/>
      <c r="E100" s="261"/>
      <c r="F100" s="26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row>
    <row r="101" spans="1:32" ht="46.9" customHeight="1" thickBot="1">
      <c r="A101" s="193"/>
      <c r="B101" s="623" t="s">
        <v>297</v>
      </c>
      <c r="C101" s="623"/>
      <c r="D101" s="623"/>
      <c r="E101" s="623"/>
      <c r="F101" s="623"/>
      <c r="G101" s="623"/>
      <c r="H101" s="623"/>
      <c r="I101" s="623"/>
      <c r="J101" s="623"/>
      <c r="K101" s="623"/>
      <c r="L101" s="623"/>
      <c r="M101" s="623"/>
      <c r="N101" s="623"/>
      <c r="O101" s="623"/>
      <c r="P101" s="623"/>
      <c r="Q101" s="623"/>
      <c r="R101" s="623"/>
      <c r="S101" s="623"/>
      <c r="T101" s="623"/>
      <c r="U101" s="623"/>
      <c r="V101" s="623"/>
      <c r="W101" s="623"/>
      <c r="X101" s="623"/>
      <c r="Y101" s="623"/>
      <c r="Z101" s="623"/>
      <c r="AA101" s="623"/>
      <c r="AB101" s="623"/>
      <c r="AC101" s="623"/>
    </row>
    <row r="102" spans="1:32" ht="142.9" customHeight="1" thickBot="1">
      <c r="B102" s="595"/>
      <c r="C102" s="596"/>
      <c r="D102" s="596"/>
      <c r="E102" s="596"/>
      <c r="F102" s="596"/>
      <c r="G102" s="596"/>
      <c r="H102" s="596"/>
      <c r="I102" s="596"/>
      <c r="J102" s="596"/>
      <c r="K102" s="596"/>
      <c r="L102" s="596"/>
      <c r="M102" s="596"/>
      <c r="N102" s="596"/>
      <c r="O102" s="596"/>
      <c r="P102" s="596"/>
      <c r="Q102" s="596"/>
      <c r="R102" s="596"/>
      <c r="S102" s="596"/>
      <c r="T102" s="596"/>
      <c r="U102" s="596"/>
      <c r="V102" s="596"/>
      <c r="W102" s="596"/>
      <c r="X102" s="596"/>
      <c r="Y102" s="596"/>
      <c r="Z102" s="596"/>
      <c r="AA102" s="596"/>
      <c r="AB102" s="596"/>
      <c r="AC102" s="596"/>
      <c r="AD102" s="597"/>
    </row>
    <row r="103" spans="1:32" ht="32.450000000000003" customHeight="1">
      <c r="B103" s="568" t="s">
        <v>298</v>
      </c>
      <c r="C103" s="568"/>
      <c r="D103" s="568"/>
      <c r="E103" s="568"/>
      <c r="F103" s="568"/>
      <c r="G103" s="568"/>
      <c r="H103" s="568"/>
      <c r="I103" s="568"/>
      <c r="J103" s="568"/>
      <c r="K103" s="568"/>
      <c r="L103" s="568"/>
      <c r="M103" s="568"/>
      <c r="N103" s="568"/>
      <c r="O103" s="568"/>
      <c r="P103" s="568"/>
      <c r="Q103" s="568"/>
      <c r="R103" s="568"/>
      <c r="S103" s="568"/>
      <c r="T103" s="568"/>
      <c r="U103" s="568"/>
      <c r="V103" s="568"/>
      <c r="W103" s="568"/>
      <c r="X103" s="568"/>
      <c r="Y103" s="568"/>
      <c r="Z103" s="568"/>
      <c r="AA103" s="568"/>
      <c r="AB103" s="568"/>
      <c r="AC103" s="568"/>
      <c r="AD103" s="568"/>
    </row>
    <row r="104" spans="1:32" ht="22.9" customHeight="1">
      <c r="B104" s="592" t="s">
        <v>371</v>
      </c>
      <c r="C104" s="592"/>
      <c r="D104" s="592"/>
      <c r="E104" s="592"/>
      <c r="F104" s="592"/>
      <c r="G104" s="592"/>
      <c r="H104" s="592"/>
      <c r="I104" s="592"/>
      <c r="J104" s="592"/>
      <c r="K104" s="592"/>
      <c r="L104" s="592"/>
      <c r="M104" s="592"/>
      <c r="N104" s="592"/>
      <c r="O104" s="592"/>
      <c r="P104" s="592"/>
      <c r="Q104" s="592"/>
      <c r="R104" s="592"/>
      <c r="S104" s="592"/>
      <c r="T104" s="592"/>
      <c r="U104" s="592"/>
      <c r="V104" s="592"/>
      <c r="W104" s="592"/>
      <c r="X104" s="592"/>
      <c r="Y104" s="592"/>
      <c r="Z104" s="592"/>
      <c r="AA104" s="592"/>
      <c r="AB104" s="592"/>
      <c r="AC104" s="592"/>
      <c r="AD104" s="592"/>
      <c r="AE104" s="236"/>
    </row>
    <row r="105" spans="1:32" ht="22.9" customHeight="1">
      <c r="B105" s="243" t="s">
        <v>299</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row>
    <row r="106" spans="1:32">
      <c r="B106" s="243"/>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row>
    <row r="107" spans="1:32">
      <c r="B107" s="243"/>
      <c r="C107" s="243"/>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row>
    <row r="108" spans="1:32">
      <c r="B108" s="243"/>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row>
    <row r="109" spans="1:32">
      <c r="B109" s="243"/>
      <c r="C109" s="243"/>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row>
    <row r="110" spans="1:32" ht="33" customHeight="1">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row>
    <row r="111" spans="1:32">
      <c r="B111" s="243"/>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row>
    <row r="112" spans="1:32" ht="26.45" customHeight="1">
      <c r="B112" s="243"/>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row>
    <row r="113" spans="2:30">
      <c r="B113" s="243"/>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row>
    <row r="114" spans="2:30" ht="30" customHeight="1">
      <c r="B114" s="243"/>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row>
    <row r="115" spans="2:30" ht="34.15" customHeight="1">
      <c r="B115" s="24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row>
    <row r="116" spans="2:30" ht="49.15" customHeight="1">
      <c r="B116" s="24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243"/>
    </row>
    <row r="117" spans="2:30" ht="43.15" customHeight="1">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row>
    <row r="118" spans="2:30" ht="50.45" customHeight="1">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row>
    <row r="119" spans="2:30" ht="16.899999999999999" customHeight="1">
      <c r="B119" s="243"/>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row>
    <row r="120" spans="2:30">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row>
    <row r="121" spans="2:30" ht="40.15" customHeight="1">
      <c r="AD121" s="243"/>
    </row>
    <row r="122" spans="2:30" ht="40.15" customHeight="1">
      <c r="AD122" s="243"/>
    </row>
    <row r="123" spans="2:30" ht="40.15" customHeight="1">
      <c r="AD123" s="243"/>
    </row>
    <row r="124" spans="2:30" ht="40.15" customHeight="1">
      <c r="AD124" s="243"/>
    </row>
    <row r="125" spans="2:30" ht="40.15" customHeight="1">
      <c r="AD125" s="243"/>
    </row>
    <row r="126" spans="2:30" ht="16.899999999999999" customHeight="1">
      <c r="AD126" s="243"/>
    </row>
    <row r="127" spans="2:30" ht="72.599999999999994" customHeight="1">
      <c r="AD127" s="243"/>
    </row>
    <row r="128" spans="2:30" ht="16.899999999999999" customHeight="1">
      <c r="AD128" s="243"/>
    </row>
    <row r="129" spans="1:65" ht="16.899999999999999" customHeight="1">
      <c r="AD129" s="243"/>
    </row>
    <row r="130" spans="1:65" ht="16.899999999999999" customHeight="1">
      <c r="AD130" s="243"/>
    </row>
    <row r="131" spans="1:65">
      <c r="AD131" s="243"/>
    </row>
    <row r="132" spans="1:65" s="236" customFormat="1">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243"/>
      <c r="AE132" s="170"/>
      <c r="AF132" s="170"/>
      <c r="AG132" s="170"/>
      <c r="BM132" s="170"/>
    </row>
    <row r="133" spans="1:65" s="236" customFormat="1">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243"/>
      <c r="AE133" s="170"/>
      <c r="AF133" s="170"/>
      <c r="AG133" s="170"/>
    </row>
    <row r="134" spans="1:65" s="236" customFormat="1">
      <c r="A134" s="243"/>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243"/>
    </row>
    <row r="135" spans="1:65" s="236" customFormat="1">
      <c r="A135" s="243"/>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243"/>
    </row>
    <row r="136" spans="1:65" s="236" customFormat="1">
      <c r="A136" s="243"/>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243"/>
    </row>
    <row r="137" spans="1:65" s="236" customFormat="1">
      <c r="A137" s="243"/>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243"/>
    </row>
    <row r="138" spans="1:65" s="236" customFormat="1">
      <c r="A138" s="243"/>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243"/>
    </row>
    <row r="139" spans="1:65" s="236" customFormat="1">
      <c r="A139" s="243"/>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65" s="236" customFormat="1" ht="32.450000000000003" customHeight="1">
      <c r="A140" s="243"/>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row>
    <row r="141" spans="1:65" s="236" customFormat="1" ht="32.450000000000003" customHeight="1">
      <c r="A141" s="243"/>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row>
    <row r="142" spans="1:65" s="236" customFormat="1">
      <c r="A142" s="243"/>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row>
    <row r="143" spans="1:65">
      <c r="A143" s="243"/>
      <c r="AE143" s="236"/>
      <c r="AF143" s="236"/>
      <c r="AG143" s="236"/>
      <c r="BM143" s="236"/>
    </row>
    <row r="144" spans="1:65">
      <c r="A144" s="243"/>
      <c r="AE144" s="236"/>
      <c r="AF144" s="236"/>
      <c r="AG144" s="236"/>
    </row>
    <row r="145" spans="1:1">
      <c r="A145" s="243"/>
    </row>
    <row r="146" spans="1:1">
      <c r="A146" s="243"/>
    </row>
    <row r="147" spans="1:1">
      <c r="A147" s="243"/>
    </row>
    <row r="148" spans="1:1">
      <c r="A148" s="243"/>
    </row>
    <row r="149" spans="1:1">
      <c r="A149" s="243"/>
    </row>
    <row r="150" spans="1:1">
      <c r="A150" s="243"/>
    </row>
    <row r="151" spans="1:1">
      <c r="A151" s="243"/>
    </row>
    <row r="152" spans="1:1">
      <c r="A152" s="243"/>
    </row>
    <row r="153" spans="1:1">
      <c r="A153" s="243"/>
    </row>
    <row r="154" spans="1:1">
      <c r="A154" s="243"/>
    </row>
    <row r="155" spans="1:1">
      <c r="A155" s="243"/>
    </row>
    <row r="156" spans="1:1">
      <c r="A156" s="243"/>
    </row>
    <row r="157" spans="1:1">
      <c r="A157" s="243"/>
    </row>
    <row r="158" spans="1:1">
      <c r="A158" s="243"/>
    </row>
    <row r="159" spans="1:1">
      <c r="A159" s="243"/>
    </row>
    <row r="160" spans="1:1">
      <c r="A160" s="243"/>
    </row>
    <row r="161" spans="1:1">
      <c r="A161" s="243"/>
    </row>
    <row r="162" spans="1:1">
      <c r="A162" s="243"/>
    </row>
  </sheetData>
  <sheetProtection sheet="1" objects="1" scenarios="1"/>
  <customSheetViews>
    <customSheetView guid="{9EA9614F-2E1B-408A-94DE-883A46E7B9CA}" showPageBreaks="1" printArea="1" view="pageBreakPreview">
      <selection activeCell="A2" sqref="A2"/>
      <rowBreaks count="3" manualBreakCount="3">
        <brk id="39" max="31" man="1"/>
        <brk id="63" max="31" man="1"/>
        <brk id="78" max="31" man="1"/>
      </rowBreaks>
      <pageMargins left="0.7" right="0.7" top="0.75" bottom="0.75" header="0.3" footer="0.3"/>
      <pageSetup paperSize="9" scale="65" orientation="portrait" r:id="rId1"/>
    </customSheetView>
  </customSheetViews>
  <mergeCells count="144">
    <mergeCell ref="C88:R88"/>
    <mergeCell ref="S88:AA88"/>
    <mergeCell ref="C89:R89"/>
    <mergeCell ref="S89:AA89"/>
    <mergeCell ref="C90:R90"/>
    <mergeCell ref="S90:AA90"/>
    <mergeCell ref="B58:AE58"/>
    <mergeCell ref="S72:AA72"/>
    <mergeCell ref="C73:R73"/>
    <mergeCell ref="S73:AA73"/>
    <mergeCell ref="C85:R85"/>
    <mergeCell ref="S85:AA85"/>
    <mergeCell ref="C86:R86"/>
    <mergeCell ref="S86:AA86"/>
    <mergeCell ref="C87:R87"/>
    <mergeCell ref="S87:AA87"/>
    <mergeCell ref="C68:R68"/>
    <mergeCell ref="S68:AA68"/>
    <mergeCell ref="C69:R69"/>
    <mergeCell ref="S69:AA69"/>
    <mergeCell ref="C70:R70"/>
    <mergeCell ref="S70:AA70"/>
    <mergeCell ref="C71:R71"/>
    <mergeCell ref="S71:AA71"/>
    <mergeCell ref="H28:AD28"/>
    <mergeCell ref="H29:AD29"/>
    <mergeCell ref="B30:AD30"/>
    <mergeCell ref="B31:AD31"/>
    <mergeCell ref="S65:AA65"/>
    <mergeCell ref="C66:R66"/>
    <mergeCell ref="S66:AA66"/>
    <mergeCell ref="C61:R61"/>
    <mergeCell ref="S61:AA61"/>
    <mergeCell ref="B28:F28"/>
    <mergeCell ref="B49:AD49"/>
    <mergeCell ref="B51:E51"/>
    <mergeCell ref="B52:E52"/>
    <mergeCell ref="B53:E53"/>
    <mergeCell ref="G53:L53"/>
    <mergeCell ref="G47:AD47"/>
    <mergeCell ref="H43:AD43"/>
    <mergeCell ref="B44:F44"/>
    <mergeCell ref="H44:AD44"/>
    <mergeCell ref="B36:H36"/>
    <mergeCell ref="B37:H39"/>
    <mergeCell ref="AA53:AE53"/>
    <mergeCell ref="B54:E54"/>
    <mergeCell ref="N37:T39"/>
    <mergeCell ref="H14:AD14"/>
    <mergeCell ref="H15:AD15"/>
    <mergeCell ref="H16:AD16"/>
    <mergeCell ref="H17:AD17"/>
    <mergeCell ref="B18:AD18"/>
    <mergeCell ref="G21:AD21"/>
    <mergeCell ref="H22:AD22"/>
    <mergeCell ref="H23:AD23"/>
    <mergeCell ref="G27:AD27"/>
    <mergeCell ref="B23:F23"/>
    <mergeCell ref="B26:AB26"/>
    <mergeCell ref="B27:F27"/>
    <mergeCell ref="R7:AD7"/>
    <mergeCell ref="C84:R84"/>
    <mergeCell ref="S84:AA84"/>
    <mergeCell ref="P91:R91"/>
    <mergeCell ref="S91:AA91"/>
    <mergeCell ref="B92:AE92"/>
    <mergeCell ref="C81:R81"/>
    <mergeCell ref="S81:AA81"/>
    <mergeCell ref="C82:R82"/>
    <mergeCell ref="S82:AA82"/>
    <mergeCell ref="C83:R83"/>
    <mergeCell ref="S83:AA83"/>
    <mergeCell ref="C78:R78"/>
    <mergeCell ref="S78:AA78"/>
    <mergeCell ref="C79:R79"/>
    <mergeCell ref="S79:AA79"/>
    <mergeCell ref="C80:R80"/>
    <mergeCell ref="S80:AA80"/>
    <mergeCell ref="C67:R67"/>
    <mergeCell ref="S67:AA67"/>
    <mergeCell ref="P74:R74"/>
    <mergeCell ref="S74:AA74"/>
    <mergeCell ref="B9:AD9"/>
    <mergeCell ref="G13:AD13"/>
    <mergeCell ref="C72:R72"/>
    <mergeCell ref="H45:AD45"/>
    <mergeCell ref="B43:F43"/>
    <mergeCell ref="B29:F29"/>
    <mergeCell ref="B35:AD35"/>
    <mergeCell ref="N36:T36"/>
    <mergeCell ref="N53:S53"/>
    <mergeCell ref="N54:R54"/>
    <mergeCell ref="U53:X53"/>
    <mergeCell ref="G54:K54"/>
    <mergeCell ref="AA54:AD54"/>
    <mergeCell ref="U54:X54"/>
    <mergeCell ref="B103:AD103"/>
    <mergeCell ref="B104:AD104"/>
    <mergeCell ref="B94:AC94"/>
    <mergeCell ref="B101:AC101"/>
    <mergeCell ref="B55:AD55"/>
    <mergeCell ref="B56:E56"/>
    <mergeCell ref="G56:L56"/>
    <mergeCell ref="B57:E57"/>
    <mergeCell ref="G57:K57"/>
    <mergeCell ref="C64:R64"/>
    <mergeCell ref="S64:AA64"/>
    <mergeCell ref="C65:R65"/>
    <mergeCell ref="B102:AD102"/>
    <mergeCell ref="C62:R62"/>
    <mergeCell ref="S62:AA62"/>
    <mergeCell ref="C63:R63"/>
    <mergeCell ref="S63:AA63"/>
    <mergeCell ref="Q96:AA96"/>
    <mergeCell ref="Q97:AA97"/>
    <mergeCell ref="AB74:AF74"/>
    <mergeCell ref="AB91:AF91"/>
    <mergeCell ref="B96:L96"/>
    <mergeCell ref="B97:L97"/>
    <mergeCell ref="B75:AE75"/>
    <mergeCell ref="B95:AE95"/>
    <mergeCell ref="B2:AC2"/>
    <mergeCell ref="B41:AD41"/>
    <mergeCell ref="B42:F42"/>
    <mergeCell ref="G42:AD42"/>
    <mergeCell ref="B12:AB12"/>
    <mergeCell ref="B13:F13"/>
    <mergeCell ref="B14:F14"/>
    <mergeCell ref="B15:F15"/>
    <mergeCell ref="B16:F16"/>
    <mergeCell ref="B17:F17"/>
    <mergeCell ref="O4:Q4"/>
    <mergeCell ref="R4:AD4"/>
    <mergeCell ref="O5:Q5"/>
    <mergeCell ref="R5:AD5"/>
    <mergeCell ref="O6:Q6"/>
    <mergeCell ref="R6:AD6"/>
    <mergeCell ref="B20:AB20"/>
    <mergeCell ref="B21:F21"/>
    <mergeCell ref="B22:F22"/>
    <mergeCell ref="O7:Q7"/>
    <mergeCell ref="B24:AD24"/>
    <mergeCell ref="J37:L39"/>
    <mergeCell ref="B45:F45"/>
  </mergeCells>
  <phoneticPr fontId="2"/>
  <conditionalFormatting sqref="B18:AD18">
    <cfRule type="expression" dxfId="38" priority="10">
      <formula>$B$17="〇"</formula>
    </cfRule>
    <cfRule type="expression" dxfId="37" priority="11">
      <formula>$B$16="〇"</formula>
    </cfRule>
    <cfRule type="expression" dxfId="36" priority="12">
      <formula>$B$15="〇"</formula>
    </cfRule>
  </conditionalFormatting>
  <conditionalFormatting sqref="B24:AD24">
    <cfRule type="expression" dxfId="35" priority="9">
      <formula>$B$23="〇"</formula>
    </cfRule>
  </conditionalFormatting>
  <conditionalFormatting sqref="B30:AD30">
    <cfRule type="expression" dxfId="34" priority="7">
      <formula>$B$29="〇"</formula>
    </cfRule>
  </conditionalFormatting>
  <conditionalFormatting sqref="N37:T39">
    <cfRule type="expression" dxfId="33" priority="6">
      <formula>$B$37=$AG$36</formula>
    </cfRule>
  </conditionalFormatting>
  <conditionalFormatting sqref="B37:H39 N37:T39">
    <cfRule type="expression" dxfId="32" priority="5">
      <formula>$B$23="〇"</formula>
    </cfRule>
  </conditionalFormatting>
  <conditionalFormatting sqref="C46">
    <cfRule type="expression" dxfId="31" priority="2">
      <formula>$B$45="〇"</formula>
    </cfRule>
  </conditionalFormatting>
  <conditionalFormatting sqref="B14:F17 B28:F29 B37:H39 N37:T39 B43:F45 G47:AD47 B52:E52 B54:E54 G54:K54 N54:R54 U54:X54 AA54:AD54 B57:E57 G57:K57 S74:AA74 S91:AA91 B97:L97 Q97:AA97 B102:AD102 C62:AA73 C79:AA90">
    <cfRule type="expression" dxfId="30" priority="1">
      <formula>$B$23="〇"</formula>
    </cfRule>
  </conditionalFormatting>
  <dataValidations count="7">
    <dataValidation type="list" allowBlank="1" showInputMessage="1" showErrorMessage="1" sqref="B43:F45 B14:B17 C14:F14 C17:F17 B22:F22 B28:F28">
      <formula1>"〇"</formula1>
    </dataValidation>
    <dataValidation type="list" allowBlank="1" showInputMessage="1" showErrorMessage="1" sqref="B37:H39">
      <formula1>$AG$36:$AG$37</formula1>
    </dataValidation>
    <dataValidation type="list" allowBlank="1" showInputMessage="1" showErrorMessage="1" sqref="N37:T39">
      <formula1>$AG$38:$AG$41</formula1>
    </dataValidation>
    <dataValidation type="list" allowBlank="1" showInputMessage="1" showErrorMessage="1" promptTitle="注意" prompt="競争的手続き（相見積りや入札など）を行わない場合、補助対象外となります。" sqref="B23:F23">
      <formula1>"〇"</formula1>
    </dataValidation>
    <dataValidation type="list" allowBlank="1" showInputMessage="1" showErrorMessage="1" promptTitle="注意" prompt="申請内容によっては、財産処分制限期間の残年数に応じた補助額の返還が必要となります。" sqref="B29:F29">
      <formula1>"〇"</formula1>
    </dataValidation>
    <dataValidation type="date" allowBlank="1" showInputMessage="1" showErrorMessage="1" errorTitle="補助対象外" error="整備事業は、着手予定日以降令和７年３月31日（令和６年度中）に完了してください。" sqref="Q97:AA97">
      <formula1>45536</formula1>
      <formula2>45747</formula2>
    </dataValidation>
    <dataValidation type="date" errorStyle="information" operator="greaterThan" allowBlank="1" showInputMessage="1" showErrorMessage="1" errorTitle="事前着手はできません" error="実際の事業着手は、神奈川県からの交付決定通知日以降にお願いします。" sqref="B97:L97">
      <formula1>45747</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2"/>
  <rowBreaks count="3" manualBreakCount="3">
    <brk id="40" max="31" man="1"/>
    <brk id="76" max="31" man="1"/>
    <brk id="106" max="3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M234"/>
  <sheetViews>
    <sheetView showZeros="0" view="pageBreakPreview" zoomScaleNormal="100" zoomScaleSheetLayoutView="100" workbookViewId="0">
      <selection activeCell="AB116" sqref="AB116:AF116"/>
    </sheetView>
  </sheetViews>
  <sheetFormatPr defaultColWidth="2.75" defaultRowHeight="14.25" outlineLevelRow="1"/>
  <cols>
    <col min="1" max="1" width="4" style="170" customWidth="1"/>
    <col min="2" max="2" width="4.25" style="170" bestFit="1" customWidth="1"/>
    <col min="3" max="3" width="2.75" style="170"/>
    <col min="4" max="4" width="5.25" style="170" customWidth="1"/>
    <col min="5" max="5" width="4.25" style="170" customWidth="1"/>
    <col min="6" max="6" width="3.375" style="170" customWidth="1"/>
    <col min="7" max="7" width="4.25" style="170" customWidth="1"/>
    <col min="8" max="8" width="5" style="170" customWidth="1"/>
    <col min="9" max="9" width="2.75" style="170"/>
    <col min="10" max="10" width="4.75" style="170" customWidth="1"/>
    <col min="11" max="11" width="3.125" style="170" customWidth="1"/>
    <col min="12" max="12" width="5.75" style="170" customWidth="1"/>
    <col min="13" max="13" width="4.5" style="170" customWidth="1"/>
    <col min="14" max="14" width="3.25" style="170" customWidth="1"/>
    <col min="15" max="15" width="4.75" style="170" customWidth="1"/>
    <col min="16" max="16" width="4.5" style="170" customWidth="1"/>
    <col min="17" max="17" width="2.875" style="170" customWidth="1"/>
    <col min="18" max="18" width="3.25" style="170" customWidth="1"/>
    <col min="19" max="19" width="4.375" style="170" customWidth="1"/>
    <col min="20" max="20" width="3.75" style="170" customWidth="1"/>
    <col min="21" max="21" width="3.5" style="170" customWidth="1"/>
    <col min="22" max="22" width="5.125" style="170" customWidth="1"/>
    <col min="23" max="23" width="4" style="170" customWidth="1"/>
    <col min="24" max="24" width="4.375" style="170" customWidth="1"/>
    <col min="25" max="25" width="1.875" style="170" customWidth="1"/>
    <col min="26" max="26" width="3.75" style="170" customWidth="1"/>
    <col min="27" max="27" width="4.875" style="170" customWidth="1"/>
    <col min="28" max="28" width="4.625" style="170" customWidth="1"/>
    <col min="29" max="30" width="4.125" style="170" customWidth="1"/>
    <col min="31" max="31" width="4.25" style="170" customWidth="1"/>
    <col min="32" max="32" width="4.125" style="170" customWidth="1"/>
    <col min="33" max="33" width="19.5" style="170" customWidth="1"/>
    <col min="34" max="34" width="20" style="170" customWidth="1"/>
    <col min="35" max="37" width="2.75" style="170"/>
    <col min="38" max="38" width="10" style="170" customWidth="1"/>
    <col min="39" max="39" width="9.75" style="170" customWidth="1"/>
    <col min="40" max="16384" width="2.75" style="170"/>
  </cols>
  <sheetData>
    <row r="2" spans="1:32" ht="32.450000000000003" customHeight="1">
      <c r="A2" s="268"/>
      <c r="B2" s="805" t="s">
        <v>87</v>
      </c>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5"/>
      <c r="AD2" s="268"/>
      <c r="AE2" s="268"/>
      <c r="AF2" s="268"/>
    </row>
    <row r="3" spans="1:32" ht="15" customHeight="1"/>
    <row r="4" spans="1:32" ht="28.15" customHeight="1">
      <c r="A4" s="268"/>
      <c r="B4" s="268"/>
      <c r="C4" s="268"/>
      <c r="D4" s="268"/>
      <c r="E4" s="268"/>
      <c r="F4" s="268"/>
      <c r="G4" s="268"/>
      <c r="H4" s="268"/>
      <c r="I4" s="268"/>
      <c r="J4" s="268"/>
      <c r="K4" s="268"/>
      <c r="L4" s="268"/>
      <c r="M4" s="268"/>
      <c r="N4" s="268"/>
      <c r="O4" s="590" t="s">
        <v>157</v>
      </c>
      <c r="P4" s="590"/>
      <c r="Q4" s="590"/>
      <c r="R4" s="591">
        <f>'基礎情報入力シート（要入力）'!$D$9</f>
        <v>0</v>
      </c>
      <c r="S4" s="591"/>
      <c r="T4" s="591"/>
      <c r="U4" s="591"/>
      <c r="V4" s="591"/>
      <c r="W4" s="591"/>
      <c r="X4" s="591"/>
      <c r="Y4" s="591"/>
      <c r="Z4" s="591"/>
      <c r="AA4" s="591"/>
      <c r="AB4" s="591"/>
      <c r="AC4" s="591"/>
      <c r="AD4" s="591"/>
      <c r="AE4" s="269"/>
      <c r="AF4" s="270"/>
    </row>
    <row r="5" spans="1:32" ht="28.15" customHeight="1">
      <c r="A5" s="268"/>
      <c r="B5" s="268"/>
      <c r="C5" s="268"/>
      <c r="D5" s="268"/>
      <c r="E5" s="268"/>
      <c r="F5" s="268"/>
      <c r="G5" s="268"/>
      <c r="H5" s="268"/>
      <c r="I5" s="268"/>
      <c r="J5" s="268"/>
      <c r="K5" s="268"/>
      <c r="L5" s="268"/>
      <c r="M5" s="268"/>
      <c r="N5" s="268"/>
      <c r="O5" s="590" t="s">
        <v>223</v>
      </c>
      <c r="P5" s="590"/>
      <c r="Q5" s="590"/>
      <c r="R5" s="591">
        <f>'基礎情報入力シート（要入力）'!$D$6</f>
        <v>0</v>
      </c>
      <c r="S5" s="591"/>
      <c r="T5" s="591"/>
      <c r="U5" s="591"/>
      <c r="V5" s="591"/>
      <c r="W5" s="591"/>
      <c r="X5" s="591"/>
      <c r="Y5" s="591"/>
      <c r="Z5" s="591"/>
      <c r="AA5" s="591"/>
      <c r="AB5" s="591"/>
      <c r="AC5" s="591"/>
      <c r="AD5" s="591"/>
      <c r="AE5" s="269"/>
      <c r="AF5" s="270"/>
    </row>
    <row r="6" spans="1:32" ht="28.15" customHeight="1">
      <c r="A6" s="268"/>
      <c r="B6" s="268"/>
      <c r="C6" s="268"/>
      <c r="D6" s="268"/>
      <c r="E6" s="268"/>
      <c r="F6" s="268"/>
      <c r="G6" s="268"/>
      <c r="H6" s="268"/>
      <c r="I6" s="268"/>
      <c r="J6" s="268"/>
      <c r="K6" s="268"/>
      <c r="L6" s="268"/>
      <c r="M6" s="268"/>
      <c r="N6" s="268"/>
      <c r="O6" s="590" t="s">
        <v>247</v>
      </c>
      <c r="P6" s="590"/>
      <c r="Q6" s="590"/>
      <c r="R6" s="591">
        <f>'基礎情報入力シート（要入力）'!$D$11</f>
        <v>0</v>
      </c>
      <c r="S6" s="591"/>
      <c r="T6" s="591"/>
      <c r="U6" s="591"/>
      <c r="V6" s="591"/>
      <c r="W6" s="591"/>
      <c r="X6" s="591"/>
      <c r="Y6" s="591"/>
      <c r="Z6" s="591"/>
      <c r="AA6" s="591"/>
      <c r="AB6" s="591"/>
      <c r="AC6" s="591"/>
      <c r="AD6" s="591"/>
      <c r="AE6" s="269"/>
      <c r="AF6" s="270"/>
    </row>
    <row r="7" spans="1:32" ht="28.15" customHeight="1">
      <c r="A7" s="268"/>
      <c r="B7" s="268"/>
      <c r="C7" s="268"/>
      <c r="D7" s="268"/>
      <c r="E7" s="268"/>
      <c r="F7" s="268"/>
      <c r="G7" s="268"/>
      <c r="H7" s="268"/>
      <c r="I7" s="268"/>
      <c r="J7" s="268"/>
      <c r="K7" s="268"/>
      <c r="L7" s="268"/>
      <c r="M7" s="268"/>
      <c r="N7" s="268"/>
      <c r="O7" s="584" t="s">
        <v>158</v>
      </c>
      <c r="P7" s="585"/>
      <c r="Q7" s="586"/>
      <c r="R7" s="587">
        <f>'基礎情報入力シート（要入力）'!$D$12</f>
        <v>0</v>
      </c>
      <c r="S7" s="588"/>
      <c r="T7" s="588"/>
      <c r="U7" s="588"/>
      <c r="V7" s="588"/>
      <c r="W7" s="588"/>
      <c r="X7" s="588"/>
      <c r="Y7" s="588"/>
      <c r="Z7" s="588"/>
      <c r="AA7" s="588"/>
      <c r="AB7" s="588"/>
      <c r="AC7" s="588"/>
      <c r="AD7" s="589"/>
      <c r="AE7" s="270"/>
      <c r="AF7" s="270"/>
    </row>
    <row r="8" spans="1:32" ht="15" customHeight="1">
      <c r="A8" s="268"/>
      <c r="B8" s="268"/>
      <c r="C8" s="268"/>
      <c r="D8" s="268"/>
      <c r="E8" s="268"/>
      <c r="F8" s="268"/>
      <c r="G8" s="268"/>
      <c r="H8" s="268"/>
      <c r="I8" s="268"/>
      <c r="J8" s="268"/>
      <c r="K8" s="268"/>
      <c r="L8" s="268"/>
      <c r="M8" s="268"/>
      <c r="N8" s="268"/>
      <c r="O8" s="202"/>
      <c r="P8" s="202"/>
      <c r="Q8" s="202"/>
      <c r="R8" s="203"/>
      <c r="S8" s="203"/>
      <c r="T8" s="203"/>
      <c r="U8" s="203"/>
      <c r="V8" s="203"/>
      <c r="W8" s="203"/>
      <c r="X8" s="203"/>
      <c r="Y8" s="203"/>
      <c r="Z8" s="203"/>
      <c r="AA8" s="203"/>
      <c r="AB8" s="203"/>
      <c r="AC8" s="203"/>
      <c r="AD8" s="203"/>
      <c r="AE8" s="270"/>
      <c r="AF8" s="270"/>
    </row>
    <row r="9" spans="1:32" ht="40.5" customHeight="1">
      <c r="A9" s="268"/>
      <c r="B9" s="651" t="s">
        <v>307</v>
      </c>
      <c r="C9" s="651"/>
      <c r="D9" s="651"/>
      <c r="E9" s="651"/>
      <c r="F9" s="651"/>
      <c r="G9" s="651"/>
      <c r="H9" s="651"/>
      <c r="I9" s="651"/>
      <c r="J9" s="651"/>
      <c r="K9" s="651"/>
      <c r="L9" s="651"/>
      <c r="M9" s="651"/>
      <c r="N9" s="651"/>
      <c r="O9" s="651"/>
      <c r="P9" s="651"/>
      <c r="Q9" s="651"/>
      <c r="R9" s="651"/>
      <c r="S9" s="651"/>
      <c r="T9" s="651"/>
      <c r="U9" s="651"/>
      <c r="V9" s="651"/>
      <c r="W9" s="651"/>
      <c r="X9" s="651"/>
      <c r="Y9" s="651"/>
      <c r="Z9" s="651"/>
      <c r="AA9" s="651"/>
      <c r="AB9" s="651"/>
      <c r="AC9" s="651"/>
      <c r="AD9" s="268"/>
      <c r="AE9" s="268"/>
      <c r="AF9" s="268"/>
    </row>
    <row r="10" spans="1:32" ht="15" customHeight="1">
      <c r="A10" s="268"/>
      <c r="B10" s="268"/>
      <c r="C10" s="268"/>
      <c r="D10" s="268"/>
      <c r="E10" s="268"/>
      <c r="F10" s="268"/>
      <c r="G10" s="268"/>
      <c r="H10" s="268"/>
      <c r="I10" s="268"/>
      <c r="J10" s="268"/>
      <c r="K10" s="268"/>
      <c r="L10" s="268"/>
      <c r="M10" s="268"/>
      <c r="N10" s="268"/>
      <c r="O10" s="202"/>
      <c r="P10" s="202"/>
      <c r="Q10" s="202"/>
      <c r="R10" s="203"/>
      <c r="S10" s="203"/>
      <c r="T10" s="203"/>
      <c r="U10" s="203"/>
      <c r="V10" s="203"/>
      <c r="W10" s="203"/>
      <c r="X10" s="203"/>
      <c r="Y10" s="203"/>
      <c r="Z10" s="203"/>
      <c r="AA10" s="203"/>
      <c r="AB10" s="203"/>
      <c r="AC10" s="203"/>
      <c r="AD10" s="203"/>
      <c r="AE10" s="270"/>
      <c r="AF10" s="270"/>
    </row>
    <row r="11" spans="1:32" ht="24" customHeight="1">
      <c r="A11" s="271"/>
      <c r="B11" s="272" t="s">
        <v>159</v>
      </c>
      <c r="C11" s="271"/>
      <c r="D11" s="271"/>
      <c r="E11" s="271"/>
      <c r="F11" s="271"/>
      <c r="G11" s="271"/>
      <c r="H11" s="271"/>
      <c r="I11" s="271"/>
      <c r="J11" s="271"/>
      <c r="K11" s="271"/>
      <c r="L11" s="271"/>
      <c r="M11" s="271"/>
      <c r="N11" s="271"/>
      <c r="O11" s="273"/>
      <c r="P11" s="273"/>
      <c r="Q11" s="273"/>
      <c r="R11" s="273"/>
      <c r="S11" s="273"/>
      <c r="T11" s="273"/>
      <c r="U11" s="273"/>
      <c r="V11" s="273"/>
      <c r="W11" s="273"/>
      <c r="X11" s="273"/>
      <c r="Y11" s="273"/>
      <c r="Z11" s="273"/>
      <c r="AA11" s="273"/>
      <c r="AB11" s="273"/>
      <c r="AC11" s="273"/>
      <c r="AD11" s="273"/>
      <c r="AE11" s="273"/>
      <c r="AF11" s="273"/>
    </row>
    <row r="12" spans="1:32" ht="24" customHeight="1" thickBot="1">
      <c r="A12" s="268"/>
      <c r="B12" s="743" t="s">
        <v>153</v>
      </c>
      <c r="C12" s="743"/>
      <c r="D12" s="743"/>
      <c r="E12" s="743"/>
      <c r="F12" s="743"/>
      <c r="G12" s="743"/>
      <c r="H12" s="743"/>
      <c r="I12" s="743"/>
      <c r="J12" s="743"/>
      <c r="K12" s="743"/>
      <c r="L12" s="743"/>
      <c r="M12" s="743"/>
      <c r="N12" s="743"/>
      <c r="O12" s="743"/>
      <c r="P12" s="743"/>
      <c r="Q12" s="743"/>
      <c r="R12" s="743"/>
      <c r="S12" s="743"/>
      <c r="T12" s="743"/>
      <c r="U12" s="743"/>
      <c r="V12" s="743"/>
      <c r="W12" s="743"/>
      <c r="X12" s="743"/>
      <c r="Y12" s="743"/>
      <c r="Z12" s="743"/>
      <c r="AA12" s="743"/>
      <c r="AB12" s="743"/>
      <c r="AC12" s="743"/>
      <c r="AD12" s="743"/>
      <c r="AE12" s="268"/>
      <c r="AF12" s="268"/>
    </row>
    <row r="13" spans="1:32" ht="32.450000000000003" customHeight="1">
      <c r="A13" s="268"/>
      <c r="B13" s="755" t="s">
        <v>29</v>
      </c>
      <c r="C13" s="756"/>
      <c r="D13" s="756"/>
      <c r="E13" s="756"/>
      <c r="F13" s="756"/>
      <c r="G13" s="744" t="s">
        <v>380</v>
      </c>
      <c r="H13" s="744"/>
      <c r="I13" s="744"/>
      <c r="J13" s="744"/>
      <c r="K13" s="744"/>
      <c r="L13" s="744"/>
      <c r="M13" s="744"/>
      <c r="N13" s="744"/>
      <c r="O13" s="744"/>
      <c r="P13" s="744"/>
      <c r="Q13" s="744"/>
      <c r="R13" s="744"/>
      <c r="S13" s="744"/>
      <c r="T13" s="744"/>
      <c r="U13" s="744"/>
      <c r="V13" s="744"/>
      <c r="W13" s="744"/>
      <c r="X13" s="744"/>
      <c r="Y13" s="744"/>
      <c r="Z13" s="744"/>
      <c r="AA13" s="744"/>
      <c r="AB13" s="744"/>
      <c r="AC13" s="744"/>
      <c r="AD13" s="745"/>
      <c r="AE13" s="268"/>
      <c r="AF13" s="268"/>
    </row>
    <row r="14" spans="1:32" ht="32.450000000000003" customHeight="1">
      <c r="A14" s="268"/>
      <c r="B14" s="728"/>
      <c r="C14" s="729"/>
      <c r="D14" s="729"/>
      <c r="E14" s="729"/>
      <c r="F14" s="729"/>
      <c r="G14" s="274">
        <v>1</v>
      </c>
      <c r="H14" s="773" t="s">
        <v>353</v>
      </c>
      <c r="I14" s="773"/>
      <c r="J14" s="773"/>
      <c r="K14" s="773"/>
      <c r="L14" s="773"/>
      <c r="M14" s="773"/>
      <c r="N14" s="773"/>
      <c r="O14" s="773"/>
      <c r="P14" s="773"/>
      <c r="Q14" s="773"/>
      <c r="R14" s="773"/>
      <c r="S14" s="773"/>
      <c r="T14" s="773"/>
      <c r="U14" s="773"/>
      <c r="V14" s="773"/>
      <c r="W14" s="773"/>
      <c r="X14" s="773"/>
      <c r="Y14" s="773"/>
      <c r="Z14" s="773"/>
      <c r="AA14" s="773"/>
      <c r="AB14" s="773"/>
      <c r="AC14" s="773"/>
      <c r="AD14" s="774"/>
      <c r="AE14" s="268"/>
      <c r="AF14" s="268"/>
    </row>
    <row r="15" spans="1:32" ht="32.450000000000003" customHeight="1">
      <c r="A15" s="268"/>
      <c r="B15" s="749"/>
      <c r="C15" s="736"/>
      <c r="D15" s="736"/>
      <c r="E15" s="736"/>
      <c r="F15" s="750"/>
      <c r="G15" s="275">
        <v>2</v>
      </c>
      <c r="H15" s="711" t="s">
        <v>147</v>
      </c>
      <c r="I15" s="712"/>
      <c r="J15" s="712"/>
      <c r="K15" s="712"/>
      <c r="L15" s="712"/>
      <c r="M15" s="712"/>
      <c r="N15" s="712"/>
      <c r="O15" s="712"/>
      <c r="P15" s="712"/>
      <c r="Q15" s="712"/>
      <c r="R15" s="712"/>
      <c r="S15" s="712"/>
      <c r="T15" s="712"/>
      <c r="U15" s="712"/>
      <c r="V15" s="712"/>
      <c r="W15" s="712"/>
      <c r="X15" s="712"/>
      <c r="Y15" s="712"/>
      <c r="Z15" s="712"/>
      <c r="AA15" s="712"/>
      <c r="AB15" s="712"/>
      <c r="AC15" s="712"/>
      <c r="AD15" s="713"/>
      <c r="AE15" s="268"/>
      <c r="AF15" s="268"/>
    </row>
    <row r="16" spans="1:32" ht="32.450000000000003" customHeight="1">
      <c r="A16" s="268"/>
      <c r="B16" s="749"/>
      <c r="C16" s="736"/>
      <c r="D16" s="736"/>
      <c r="E16" s="736"/>
      <c r="F16" s="750"/>
      <c r="G16" s="275">
        <v>3</v>
      </c>
      <c r="H16" s="711" t="s">
        <v>217</v>
      </c>
      <c r="I16" s="712"/>
      <c r="J16" s="712"/>
      <c r="K16" s="712"/>
      <c r="L16" s="712"/>
      <c r="M16" s="712"/>
      <c r="N16" s="712"/>
      <c r="O16" s="712"/>
      <c r="P16" s="712"/>
      <c r="Q16" s="712"/>
      <c r="R16" s="712"/>
      <c r="S16" s="712"/>
      <c r="T16" s="712"/>
      <c r="U16" s="712"/>
      <c r="V16" s="712"/>
      <c r="W16" s="712"/>
      <c r="X16" s="712"/>
      <c r="Y16" s="712"/>
      <c r="Z16" s="712"/>
      <c r="AA16" s="712"/>
      <c r="AB16" s="712"/>
      <c r="AC16" s="712"/>
      <c r="AD16" s="713"/>
      <c r="AE16" s="268"/>
      <c r="AF16" s="268"/>
    </row>
    <row r="17" spans="1:32" ht="32.450000000000003" customHeight="1" thickBot="1">
      <c r="A17" s="268"/>
      <c r="B17" s="719"/>
      <c r="C17" s="720"/>
      <c r="D17" s="720"/>
      <c r="E17" s="720"/>
      <c r="F17" s="720"/>
      <c r="G17" s="276">
        <v>4</v>
      </c>
      <c r="H17" s="765" t="s">
        <v>381</v>
      </c>
      <c r="I17" s="765"/>
      <c r="J17" s="765"/>
      <c r="K17" s="765"/>
      <c r="L17" s="765"/>
      <c r="M17" s="765"/>
      <c r="N17" s="765"/>
      <c r="O17" s="765"/>
      <c r="P17" s="765"/>
      <c r="Q17" s="765"/>
      <c r="R17" s="765"/>
      <c r="S17" s="765"/>
      <c r="T17" s="765"/>
      <c r="U17" s="765"/>
      <c r="V17" s="765"/>
      <c r="W17" s="765"/>
      <c r="X17" s="765"/>
      <c r="Y17" s="765"/>
      <c r="Z17" s="765"/>
      <c r="AA17" s="765"/>
      <c r="AB17" s="765"/>
      <c r="AC17" s="765"/>
      <c r="AD17" s="766"/>
      <c r="AE17" s="268"/>
      <c r="AF17" s="268"/>
    </row>
    <row r="18" spans="1:32" ht="32.25" customHeight="1">
      <c r="A18" s="268"/>
      <c r="B18" s="568" t="s">
        <v>292</v>
      </c>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268"/>
      <c r="AF18" s="268"/>
    </row>
    <row r="19" spans="1:32" ht="15" customHeight="1">
      <c r="A19" s="268"/>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68"/>
      <c r="AF19" s="268"/>
    </row>
    <row r="20" spans="1:32" ht="24" customHeight="1" thickBot="1">
      <c r="A20" s="268"/>
      <c r="B20" s="743" t="s">
        <v>160</v>
      </c>
      <c r="C20" s="743"/>
      <c r="D20" s="743"/>
      <c r="E20" s="743"/>
      <c r="F20" s="743"/>
      <c r="G20" s="743"/>
      <c r="H20" s="743"/>
      <c r="I20" s="743"/>
      <c r="J20" s="743"/>
      <c r="K20" s="743"/>
      <c r="L20" s="743"/>
      <c r="M20" s="743"/>
      <c r="N20" s="743"/>
      <c r="O20" s="743"/>
      <c r="P20" s="743"/>
      <c r="Q20" s="743"/>
      <c r="R20" s="743"/>
      <c r="S20" s="743"/>
      <c r="T20" s="743"/>
      <c r="U20" s="743"/>
      <c r="V20" s="743"/>
      <c r="W20" s="743"/>
      <c r="X20" s="743"/>
      <c r="Y20" s="743"/>
      <c r="Z20" s="743"/>
      <c r="AA20" s="743"/>
      <c r="AB20" s="743"/>
      <c r="AC20" s="743"/>
      <c r="AD20" s="743"/>
      <c r="AE20" s="268"/>
      <c r="AF20" s="268"/>
    </row>
    <row r="21" spans="1:32" ht="32.450000000000003" customHeight="1">
      <c r="A21" s="268"/>
      <c r="B21" s="755" t="s">
        <v>29</v>
      </c>
      <c r="C21" s="756"/>
      <c r="D21" s="756"/>
      <c r="E21" s="756"/>
      <c r="F21" s="756"/>
      <c r="G21" s="744" t="s">
        <v>161</v>
      </c>
      <c r="H21" s="744"/>
      <c r="I21" s="744"/>
      <c r="J21" s="744"/>
      <c r="K21" s="744"/>
      <c r="L21" s="744"/>
      <c r="M21" s="744"/>
      <c r="N21" s="744"/>
      <c r="O21" s="744"/>
      <c r="P21" s="744"/>
      <c r="Q21" s="744"/>
      <c r="R21" s="744"/>
      <c r="S21" s="744"/>
      <c r="T21" s="744"/>
      <c r="U21" s="744"/>
      <c r="V21" s="744"/>
      <c r="W21" s="744"/>
      <c r="X21" s="744"/>
      <c r="Y21" s="744"/>
      <c r="Z21" s="744"/>
      <c r="AA21" s="744"/>
      <c r="AB21" s="744"/>
      <c r="AC21" s="744"/>
      <c r="AD21" s="745"/>
      <c r="AE21" s="268"/>
      <c r="AF21" s="268"/>
    </row>
    <row r="22" spans="1:32" ht="32.450000000000003" customHeight="1">
      <c r="A22" s="268"/>
      <c r="B22" s="728"/>
      <c r="C22" s="729"/>
      <c r="D22" s="729"/>
      <c r="E22" s="729"/>
      <c r="F22" s="729"/>
      <c r="G22" s="274">
        <v>1</v>
      </c>
      <c r="H22" s="773" t="s">
        <v>392</v>
      </c>
      <c r="I22" s="773"/>
      <c r="J22" s="773"/>
      <c r="K22" s="773"/>
      <c r="L22" s="773"/>
      <c r="M22" s="773"/>
      <c r="N22" s="773"/>
      <c r="O22" s="773"/>
      <c r="P22" s="773"/>
      <c r="Q22" s="773"/>
      <c r="R22" s="773"/>
      <c r="S22" s="773"/>
      <c r="T22" s="773"/>
      <c r="U22" s="773"/>
      <c r="V22" s="773"/>
      <c r="W22" s="773"/>
      <c r="X22" s="773"/>
      <c r="Y22" s="773"/>
      <c r="Z22" s="773"/>
      <c r="AA22" s="773"/>
      <c r="AB22" s="773"/>
      <c r="AC22" s="773"/>
      <c r="AD22" s="774"/>
      <c r="AE22" s="268"/>
      <c r="AF22" s="268"/>
    </row>
    <row r="23" spans="1:32" ht="32.450000000000003" customHeight="1" thickBot="1">
      <c r="A23" s="268"/>
      <c r="B23" s="565"/>
      <c r="C23" s="566"/>
      <c r="D23" s="566"/>
      <c r="E23" s="566"/>
      <c r="F23" s="567"/>
      <c r="G23" s="276">
        <v>2</v>
      </c>
      <c r="H23" s="775" t="s">
        <v>390</v>
      </c>
      <c r="I23" s="776"/>
      <c r="J23" s="776"/>
      <c r="K23" s="776"/>
      <c r="L23" s="776"/>
      <c r="M23" s="776"/>
      <c r="N23" s="776"/>
      <c r="O23" s="776"/>
      <c r="P23" s="776"/>
      <c r="Q23" s="776"/>
      <c r="R23" s="776"/>
      <c r="S23" s="776"/>
      <c r="T23" s="776"/>
      <c r="U23" s="776"/>
      <c r="V23" s="776"/>
      <c r="W23" s="776"/>
      <c r="X23" s="776"/>
      <c r="Y23" s="776"/>
      <c r="Z23" s="776"/>
      <c r="AA23" s="776"/>
      <c r="AB23" s="776"/>
      <c r="AC23" s="776"/>
      <c r="AD23" s="777"/>
      <c r="AE23" s="268"/>
      <c r="AF23" s="268"/>
    </row>
    <row r="24" spans="1:32" ht="24" customHeight="1">
      <c r="A24" s="268"/>
      <c r="B24" s="568" t="s">
        <v>213</v>
      </c>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268"/>
      <c r="AF24" s="268"/>
    </row>
    <row r="25" spans="1:32" ht="15" customHeight="1">
      <c r="A25" s="268"/>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268"/>
      <c r="AF25" s="268"/>
    </row>
    <row r="26" spans="1:32" ht="24" customHeight="1" thickBot="1">
      <c r="A26" s="268"/>
      <c r="B26" s="743" t="s">
        <v>162</v>
      </c>
      <c r="C26" s="743"/>
      <c r="D26" s="743"/>
      <c r="E26" s="743"/>
      <c r="F26" s="743"/>
      <c r="G26" s="743"/>
      <c r="H26" s="743"/>
      <c r="I26" s="743"/>
      <c r="J26" s="743"/>
      <c r="K26" s="743"/>
      <c r="L26" s="743"/>
      <c r="M26" s="743"/>
      <c r="N26" s="743"/>
      <c r="O26" s="743"/>
      <c r="P26" s="743"/>
      <c r="Q26" s="743"/>
      <c r="R26" s="743"/>
      <c r="S26" s="743"/>
      <c r="T26" s="743"/>
      <c r="U26" s="743"/>
      <c r="V26" s="743"/>
      <c r="W26" s="743"/>
      <c r="X26" s="743"/>
      <c r="Y26" s="743"/>
      <c r="Z26" s="743"/>
      <c r="AA26" s="743"/>
      <c r="AB26" s="743"/>
      <c r="AC26" s="743"/>
      <c r="AD26" s="743"/>
      <c r="AE26" s="268"/>
      <c r="AF26" s="268"/>
    </row>
    <row r="27" spans="1:32" ht="32.450000000000003" customHeight="1">
      <c r="A27" s="268"/>
      <c r="B27" s="755" t="s">
        <v>29</v>
      </c>
      <c r="C27" s="756"/>
      <c r="D27" s="756"/>
      <c r="E27" s="756"/>
      <c r="F27" s="756"/>
      <c r="G27" s="744" t="s">
        <v>148</v>
      </c>
      <c r="H27" s="744"/>
      <c r="I27" s="744"/>
      <c r="J27" s="744"/>
      <c r="K27" s="744"/>
      <c r="L27" s="744"/>
      <c r="M27" s="744"/>
      <c r="N27" s="744"/>
      <c r="O27" s="744"/>
      <c r="P27" s="744"/>
      <c r="Q27" s="744"/>
      <c r="R27" s="744"/>
      <c r="S27" s="744"/>
      <c r="T27" s="744"/>
      <c r="U27" s="744"/>
      <c r="V27" s="744"/>
      <c r="W27" s="744"/>
      <c r="X27" s="744"/>
      <c r="Y27" s="744"/>
      <c r="Z27" s="744"/>
      <c r="AA27" s="744"/>
      <c r="AB27" s="744"/>
      <c r="AC27" s="744"/>
      <c r="AD27" s="745"/>
      <c r="AE27" s="268"/>
      <c r="AF27" s="268"/>
    </row>
    <row r="28" spans="1:32" ht="32.450000000000003" customHeight="1">
      <c r="A28" s="268"/>
      <c r="B28" s="728"/>
      <c r="C28" s="729"/>
      <c r="D28" s="729"/>
      <c r="E28" s="729"/>
      <c r="F28" s="729"/>
      <c r="G28" s="274">
        <v>1</v>
      </c>
      <c r="H28" s="773" t="s">
        <v>154</v>
      </c>
      <c r="I28" s="773"/>
      <c r="J28" s="773"/>
      <c r="K28" s="773"/>
      <c r="L28" s="773"/>
      <c r="M28" s="773"/>
      <c r="N28" s="773"/>
      <c r="O28" s="773"/>
      <c r="P28" s="773"/>
      <c r="Q28" s="773"/>
      <c r="R28" s="773"/>
      <c r="S28" s="773"/>
      <c r="T28" s="773"/>
      <c r="U28" s="773"/>
      <c r="V28" s="773"/>
      <c r="W28" s="773"/>
      <c r="X28" s="773"/>
      <c r="Y28" s="773"/>
      <c r="Z28" s="773"/>
      <c r="AA28" s="773"/>
      <c r="AB28" s="773"/>
      <c r="AC28" s="773"/>
      <c r="AD28" s="774"/>
      <c r="AE28" s="268"/>
      <c r="AF28" s="268"/>
    </row>
    <row r="29" spans="1:32" ht="32.450000000000003" customHeight="1" thickBot="1">
      <c r="A29" s="268"/>
      <c r="B29" s="565"/>
      <c r="C29" s="566"/>
      <c r="D29" s="566"/>
      <c r="E29" s="566"/>
      <c r="F29" s="567"/>
      <c r="G29" s="276">
        <v>2</v>
      </c>
      <c r="H29" s="775" t="s">
        <v>155</v>
      </c>
      <c r="I29" s="776"/>
      <c r="J29" s="776"/>
      <c r="K29" s="776"/>
      <c r="L29" s="776"/>
      <c r="M29" s="776"/>
      <c r="N29" s="776"/>
      <c r="O29" s="776"/>
      <c r="P29" s="776"/>
      <c r="Q29" s="776"/>
      <c r="R29" s="776"/>
      <c r="S29" s="776"/>
      <c r="T29" s="776"/>
      <c r="U29" s="776"/>
      <c r="V29" s="776"/>
      <c r="W29" s="776"/>
      <c r="X29" s="776"/>
      <c r="Y29" s="776"/>
      <c r="Z29" s="776"/>
      <c r="AA29" s="776"/>
      <c r="AB29" s="776"/>
      <c r="AC29" s="776"/>
      <c r="AD29" s="777"/>
      <c r="AE29" s="268"/>
      <c r="AF29" s="268"/>
    </row>
    <row r="30" spans="1:32" ht="24" customHeight="1">
      <c r="A30" s="268"/>
      <c r="B30" s="568" t="s">
        <v>214</v>
      </c>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c r="AE30" s="268"/>
      <c r="AF30" s="268"/>
    </row>
    <row r="31" spans="1:32" ht="65.25" customHeight="1">
      <c r="A31" s="268"/>
      <c r="B31" s="767" t="s">
        <v>393</v>
      </c>
      <c r="C31" s="767"/>
      <c r="D31" s="767"/>
      <c r="E31" s="767"/>
      <c r="F31" s="767"/>
      <c r="G31" s="767"/>
      <c r="H31" s="767"/>
      <c r="I31" s="767"/>
      <c r="J31" s="767"/>
      <c r="K31" s="767"/>
      <c r="L31" s="767"/>
      <c r="M31" s="767"/>
      <c r="N31" s="767"/>
      <c r="O31" s="767"/>
      <c r="P31" s="767"/>
      <c r="Q31" s="767"/>
      <c r="R31" s="767"/>
      <c r="S31" s="767"/>
      <c r="T31" s="767"/>
      <c r="U31" s="767"/>
      <c r="V31" s="767"/>
      <c r="W31" s="767"/>
      <c r="X31" s="767"/>
      <c r="Y31" s="767"/>
      <c r="Z31" s="767"/>
      <c r="AA31" s="767"/>
      <c r="AB31" s="767"/>
      <c r="AC31" s="767"/>
      <c r="AD31" s="767"/>
      <c r="AE31" s="268"/>
      <c r="AF31" s="268"/>
    </row>
    <row r="32" spans="1:32" ht="15" customHeight="1">
      <c r="A32" s="268"/>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68"/>
      <c r="AF32" s="268"/>
    </row>
    <row r="33" spans="1:33" ht="24" customHeight="1">
      <c r="A33" s="278" t="s">
        <v>215</v>
      </c>
      <c r="B33" s="1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row>
    <row r="34" spans="1:33" ht="24" customHeight="1">
      <c r="A34" s="268"/>
      <c r="B34" s="279" t="s">
        <v>118</v>
      </c>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row>
    <row r="35" spans="1:33" ht="24" customHeight="1">
      <c r="A35" s="268"/>
      <c r="B35" s="714" t="s">
        <v>196</v>
      </c>
      <c r="C35" s="714"/>
      <c r="D35" s="714"/>
      <c r="E35" s="714"/>
      <c r="F35" s="714"/>
      <c r="G35" s="714"/>
      <c r="H35" s="714"/>
      <c r="I35" s="714"/>
      <c r="J35" s="714"/>
      <c r="K35" s="714"/>
      <c r="L35" s="714"/>
      <c r="M35" s="714"/>
      <c r="N35" s="714"/>
      <c r="O35" s="714"/>
      <c r="P35" s="714"/>
      <c r="Q35" s="714"/>
      <c r="R35" s="714"/>
      <c r="S35" s="714"/>
      <c r="T35" s="714"/>
      <c r="U35" s="714"/>
      <c r="V35" s="714"/>
      <c r="W35" s="714"/>
      <c r="X35" s="714"/>
      <c r="Y35" s="714"/>
      <c r="Z35" s="714"/>
      <c r="AA35" s="714"/>
      <c r="AB35" s="714"/>
      <c r="AC35" s="714"/>
      <c r="AD35" s="714"/>
      <c r="AE35" s="268"/>
      <c r="AF35" s="268"/>
    </row>
    <row r="36" spans="1:33" ht="15" thickBot="1">
      <c r="A36" s="268"/>
      <c r="B36" s="834" t="s">
        <v>111</v>
      </c>
      <c r="C36" s="834"/>
      <c r="D36" s="834"/>
      <c r="E36" s="834"/>
      <c r="F36" s="834"/>
      <c r="G36" s="834"/>
      <c r="H36" s="834"/>
      <c r="I36" s="280"/>
      <c r="J36" s="268"/>
      <c r="K36" s="268"/>
      <c r="L36" s="268"/>
      <c r="M36" s="268"/>
      <c r="N36" s="834" t="s">
        <v>119</v>
      </c>
      <c r="O36" s="834"/>
      <c r="P36" s="834"/>
      <c r="Q36" s="834"/>
      <c r="R36" s="834"/>
      <c r="S36" s="834"/>
      <c r="T36" s="834"/>
      <c r="U36" s="268"/>
      <c r="V36" s="268"/>
      <c r="W36" s="268"/>
      <c r="X36" s="268"/>
      <c r="Y36" s="268"/>
      <c r="Z36" s="268"/>
      <c r="AA36" s="268"/>
      <c r="AB36" s="268"/>
      <c r="AC36" s="268"/>
      <c r="AD36" s="268"/>
      <c r="AE36" s="268"/>
      <c r="AF36" s="268"/>
      <c r="AG36" s="170" t="s">
        <v>195</v>
      </c>
    </row>
    <row r="37" spans="1:33" ht="15" customHeight="1">
      <c r="A37" s="268"/>
      <c r="B37" s="555"/>
      <c r="C37" s="556"/>
      <c r="D37" s="556"/>
      <c r="E37" s="556"/>
      <c r="F37" s="556"/>
      <c r="G37" s="556"/>
      <c r="H37" s="557"/>
      <c r="J37" s="575" t="str">
        <f>IF(B37=AG37,"➡","")</f>
        <v/>
      </c>
      <c r="K37" s="575"/>
      <c r="L37" s="575"/>
      <c r="N37" s="555"/>
      <c r="O37" s="556"/>
      <c r="P37" s="556"/>
      <c r="Q37" s="556"/>
      <c r="R37" s="556"/>
      <c r="S37" s="556"/>
      <c r="T37" s="557"/>
      <c r="U37" s="268"/>
      <c r="V37" s="268"/>
      <c r="W37" s="268"/>
      <c r="X37" s="268"/>
      <c r="Y37" s="268"/>
      <c r="Z37" s="268"/>
      <c r="AA37" s="268"/>
      <c r="AB37" s="268"/>
      <c r="AC37" s="268"/>
      <c r="AD37" s="268"/>
      <c r="AE37" s="268"/>
      <c r="AF37" s="268"/>
      <c r="AG37" s="170" t="s">
        <v>110</v>
      </c>
    </row>
    <row r="38" spans="1:33" ht="15" customHeight="1">
      <c r="A38" s="268"/>
      <c r="B38" s="558"/>
      <c r="C38" s="559"/>
      <c r="D38" s="559"/>
      <c r="E38" s="559"/>
      <c r="F38" s="559"/>
      <c r="G38" s="559"/>
      <c r="H38" s="560"/>
      <c r="J38" s="575"/>
      <c r="K38" s="575"/>
      <c r="L38" s="575"/>
      <c r="N38" s="558"/>
      <c r="O38" s="559"/>
      <c r="P38" s="559"/>
      <c r="Q38" s="559"/>
      <c r="R38" s="559"/>
      <c r="S38" s="559"/>
      <c r="T38" s="560"/>
      <c r="U38" s="268"/>
      <c r="V38" s="268"/>
      <c r="W38" s="268"/>
      <c r="X38" s="268"/>
      <c r="Y38" s="268"/>
      <c r="Z38" s="268"/>
      <c r="AA38" s="268"/>
      <c r="AB38" s="268"/>
      <c r="AC38" s="268"/>
      <c r="AD38" s="268"/>
      <c r="AE38" s="268"/>
      <c r="AF38" s="268"/>
      <c r="AG38" s="170" t="s">
        <v>112</v>
      </c>
    </row>
    <row r="39" spans="1:33" ht="15" customHeight="1" thickBot="1">
      <c r="A39" s="268"/>
      <c r="B39" s="561"/>
      <c r="C39" s="562"/>
      <c r="D39" s="562"/>
      <c r="E39" s="562"/>
      <c r="F39" s="562"/>
      <c r="G39" s="562"/>
      <c r="H39" s="563"/>
      <c r="J39" s="575"/>
      <c r="K39" s="575"/>
      <c r="L39" s="575"/>
      <c r="N39" s="561"/>
      <c r="O39" s="562"/>
      <c r="P39" s="562"/>
      <c r="Q39" s="562"/>
      <c r="R39" s="562"/>
      <c r="S39" s="562"/>
      <c r="T39" s="563"/>
      <c r="U39" s="268"/>
      <c r="V39" s="268"/>
      <c r="W39" s="268"/>
      <c r="X39" s="268"/>
      <c r="Y39" s="268"/>
      <c r="Z39" s="268"/>
      <c r="AA39" s="268"/>
      <c r="AB39" s="268"/>
      <c r="AC39" s="268"/>
      <c r="AD39" s="268"/>
      <c r="AE39" s="268"/>
      <c r="AF39" s="268"/>
      <c r="AG39" s="170" t="s">
        <v>113</v>
      </c>
    </row>
    <row r="40" spans="1:33" ht="15" customHeight="1">
      <c r="A40" s="268"/>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170" t="s">
        <v>114</v>
      </c>
    </row>
    <row r="41" spans="1:33" ht="24" customHeight="1" thickBot="1">
      <c r="A41" s="268"/>
      <c r="B41" s="661" t="s">
        <v>150</v>
      </c>
      <c r="C41" s="661"/>
      <c r="D41" s="661"/>
      <c r="E41" s="661"/>
      <c r="F41" s="661"/>
      <c r="G41" s="661"/>
      <c r="H41" s="661"/>
      <c r="I41" s="661"/>
      <c r="J41" s="661"/>
      <c r="K41" s="661"/>
      <c r="L41" s="661"/>
      <c r="M41" s="661"/>
      <c r="N41" s="661"/>
      <c r="O41" s="661"/>
      <c r="P41" s="661"/>
      <c r="Q41" s="661"/>
      <c r="R41" s="661"/>
      <c r="S41" s="661"/>
      <c r="T41" s="661"/>
      <c r="U41" s="661"/>
      <c r="V41" s="661"/>
      <c r="W41" s="661"/>
      <c r="X41" s="661"/>
      <c r="Y41" s="661"/>
      <c r="Z41" s="661"/>
      <c r="AA41" s="661"/>
      <c r="AB41" s="661"/>
      <c r="AC41" s="661"/>
      <c r="AD41" s="661"/>
      <c r="AE41" s="268"/>
      <c r="AF41" s="268"/>
      <c r="AG41" s="170" t="s">
        <v>489</v>
      </c>
    </row>
    <row r="42" spans="1:33" ht="32.450000000000003" customHeight="1">
      <c r="A42" s="268"/>
      <c r="B42" s="806" t="s">
        <v>29</v>
      </c>
      <c r="C42" s="716"/>
      <c r="D42" s="716"/>
      <c r="E42" s="716"/>
      <c r="F42" s="718"/>
      <c r="G42" s="807" t="s">
        <v>373</v>
      </c>
      <c r="H42" s="808"/>
      <c r="I42" s="808"/>
      <c r="J42" s="808"/>
      <c r="K42" s="808"/>
      <c r="L42" s="808"/>
      <c r="M42" s="808"/>
      <c r="N42" s="808"/>
      <c r="O42" s="808"/>
      <c r="P42" s="808"/>
      <c r="Q42" s="808"/>
      <c r="R42" s="808"/>
      <c r="S42" s="808"/>
      <c r="T42" s="808"/>
      <c r="U42" s="808"/>
      <c r="V42" s="808"/>
      <c r="W42" s="808"/>
      <c r="X42" s="808"/>
      <c r="Y42" s="808"/>
      <c r="Z42" s="808"/>
      <c r="AA42" s="808"/>
      <c r="AB42" s="808"/>
      <c r="AC42" s="808"/>
      <c r="AD42" s="809"/>
      <c r="AE42" s="268"/>
      <c r="AF42" s="268"/>
    </row>
    <row r="43" spans="1:33" ht="32.450000000000003" customHeight="1">
      <c r="A43" s="268"/>
      <c r="B43" s="749"/>
      <c r="C43" s="736"/>
      <c r="D43" s="736"/>
      <c r="E43" s="736"/>
      <c r="F43" s="750"/>
      <c r="G43" s="274">
        <v>1</v>
      </c>
      <c r="H43" s="711" t="s">
        <v>89</v>
      </c>
      <c r="I43" s="712"/>
      <c r="J43" s="712"/>
      <c r="K43" s="712"/>
      <c r="L43" s="712"/>
      <c r="M43" s="712"/>
      <c r="N43" s="712"/>
      <c r="O43" s="712"/>
      <c r="P43" s="712"/>
      <c r="Q43" s="712"/>
      <c r="R43" s="712"/>
      <c r="S43" s="712"/>
      <c r="T43" s="712"/>
      <c r="U43" s="712"/>
      <c r="V43" s="712"/>
      <c r="W43" s="712"/>
      <c r="X43" s="712"/>
      <c r="Y43" s="712"/>
      <c r="Z43" s="712"/>
      <c r="AA43" s="712"/>
      <c r="AB43" s="712"/>
      <c r="AC43" s="712"/>
      <c r="AD43" s="713"/>
      <c r="AE43" s="268"/>
      <c r="AF43" s="268"/>
    </row>
    <row r="44" spans="1:33" ht="32.450000000000003" customHeight="1" thickBot="1">
      <c r="A44" s="268"/>
      <c r="B44" s="719"/>
      <c r="C44" s="720"/>
      <c r="D44" s="720"/>
      <c r="E44" s="720"/>
      <c r="F44" s="720"/>
      <c r="G44" s="276">
        <v>2</v>
      </c>
      <c r="H44" s="765" t="s">
        <v>90</v>
      </c>
      <c r="I44" s="765"/>
      <c r="J44" s="765"/>
      <c r="K44" s="765"/>
      <c r="L44" s="765"/>
      <c r="M44" s="765"/>
      <c r="N44" s="765"/>
      <c r="O44" s="765"/>
      <c r="P44" s="765"/>
      <c r="Q44" s="765"/>
      <c r="R44" s="765"/>
      <c r="S44" s="765"/>
      <c r="T44" s="765"/>
      <c r="U44" s="765"/>
      <c r="V44" s="765"/>
      <c r="W44" s="765"/>
      <c r="X44" s="765"/>
      <c r="Y44" s="765"/>
      <c r="Z44" s="765"/>
      <c r="AA44" s="765"/>
      <c r="AB44" s="765"/>
      <c r="AC44" s="765"/>
      <c r="AD44" s="766"/>
      <c r="AE44" s="268"/>
      <c r="AF44" s="268"/>
    </row>
    <row r="45" spans="1:33" ht="15" customHeight="1">
      <c r="A45" s="268"/>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row>
    <row r="46" spans="1:33" ht="24" customHeight="1" thickBot="1">
      <c r="A46" s="268"/>
      <c r="B46" s="742" t="s">
        <v>151</v>
      </c>
      <c r="C46" s="742"/>
      <c r="D46" s="742"/>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c r="AD46" s="742"/>
      <c r="AE46" s="268"/>
      <c r="AF46" s="268"/>
    </row>
    <row r="47" spans="1:33" ht="32.450000000000003" customHeight="1">
      <c r="A47" s="268"/>
      <c r="B47" s="755" t="s">
        <v>29</v>
      </c>
      <c r="C47" s="756"/>
      <c r="D47" s="756"/>
      <c r="E47" s="756"/>
      <c r="F47" s="756"/>
      <c r="G47" s="744" t="s">
        <v>88</v>
      </c>
      <c r="H47" s="744"/>
      <c r="I47" s="744"/>
      <c r="J47" s="744"/>
      <c r="K47" s="744"/>
      <c r="L47" s="744"/>
      <c r="M47" s="744"/>
      <c r="N47" s="744"/>
      <c r="O47" s="744"/>
      <c r="P47" s="744"/>
      <c r="Q47" s="744"/>
      <c r="R47" s="744"/>
      <c r="S47" s="744"/>
      <c r="T47" s="744"/>
      <c r="U47" s="744"/>
      <c r="V47" s="744"/>
      <c r="W47" s="744"/>
      <c r="X47" s="744"/>
      <c r="Y47" s="744"/>
      <c r="Z47" s="744"/>
      <c r="AA47" s="744"/>
      <c r="AB47" s="744"/>
      <c r="AC47" s="744"/>
      <c r="AD47" s="745"/>
      <c r="AE47" s="268"/>
      <c r="AF47" s="268"/>
    </row>
    <row r="48" spans="1:33" ht="32.450000000000003" customHeight="1">
      <c r="A48" s="268"/>
      <c r="B48" s="759"/>
      <c r="C48" s="760"/>
      <c r="D48" s="760"/>
      <c r="E48" s="760"/>
      <c r="F48" s="760"/>
      <c r="G48" s="274">
        <v>1</v>
      </c>
      <c r="H48" s="773" t="s">
        <v>91</v>
      </c>
      <c r="I48" s="773"/>
      <c r="J48" s="773"/>
      <c r="K48" s="773"/>
      <c r="L48" s="773"/>
      <c r="M48" s="773"/>
      <c r="N48" s="773"/>
      <c r="O48" s="773"/>
      <c r="P48" s="773"/>
      <c r="Q48" s="773"/>
      <c r="R48" s="773"/>
      <c r="S48" s="773"/>
      <c r="T48" s="773"/>
      <c r="U48" s="773"/>
      <c r="V48" s="773"/>
      <c r="W48" s="773"/>
      <c r="X48" s="773"/>
      <c r="Y48" s="773"/>
      <c r="Z48" s="773"/>
      <c r="AA48" s="773"/>
      <c r="AB48" s="773"/>
      <c r="AC48" s="773"/>
      <c r="AD48" s="774"/>
      <c r="AE48" s="268"/>
      <c r="AF48" s="268"/>
    </row>
    <row r="49" spans="1:32" ht="32.450000000000003" customHeight="1">
      <c r="A49" s="268"/>
      <c r="B49" s="759"/>
      <c r="C49" s="760"/>
      <c r="D49" s="760"/>
      <c r="E49" s="760"/>
      <c r="F49" s="760"/>
      <c r="G49" s="274">
        <v>2</v>
      </c>
      <c r="H49" s="711" t="s">
        <v>308</v>
      </c>
      <c r="I49" s="712"/>
      <c r="J49" s="712"/>
      <c r="K49" s="712"/>
      <c r="L49" s="712"/>
      <c r="M49" s="712"/>
      <c r="N49" s="712"/>
      <c r="O49" s="712"/>
      <c r="P49" s="712"/>
      <c r="Q49" s="712"/>
      <c r="R49" s="712"/>
      <c r="S49" s="712"/>
      <c r="T49" s="712"/>
      <c r="U49" s="712"/>
      <c r="V49" s="712"/>
      <c r="W49" s="712"/>
      <c r="X49" s="712"/>
      <c r="Y49" s="712"/>
      <c r="Z49" s="712"/>
      <c r="AA49" s="712"/>
      <c r="AB49" s="712"/>
      <c r="AC49" s="712"/>
      <c r="AD49" s="713"/>
      <c r="AE49" s="268"/>
      <c r="AF49" s="268"/>
    </row>
    <row r="50" spans="1:32" ht="32.450000000000003" customHeight="1" thickBot="1">
      <c r="A50" s="268"/>
      <c r="B50" s="759"/>
      <c r="C50" s="760"/>
      <c r="D50" s="760"/>
      <c r="E50" s="760"/>
      <c r="F50" s="760"/>
      <c r="G50" s="276">
        <v>3</v>
      </c>
      <c r="H50" s="765" t="s">
        <v>75</v>
      </c>
      <c r="I50" s="765"/>
      <c r="J50" s="765"/>
      <c r="K50" s="765"/>
      <c r="L50" s="765"/>
      <c r="M50" s="765"/>
      <c r="N50" s="765"/>
      <c r="O50" s="765"/>
      <c r="P50" s="765"/>
      <c r="Q50" s="765"/>
      <c r="R50" s="765"/>
      <c r="S50" s="765"/>
      <c r="T50" s="765"/>
      <c r="U50" s="765"/>
      <c r="V50" s="765"/>
      <c r="W50" s="765"/>
      <c r="X50" s="765"/>
      <c r="Y50" s="765"/>
      <c r="Z50" s="765"/>
      <c r="AA50" s="765"/>
      <c r="AB50" s="765"/>
      <c r="AC50" s="765"/>
      <c r="AD50" s="766"/>
      <c r="AE50" s="268"/>
      <c r="AF50" s="268"/>
    </row>
    <row r="51" spans="1:32" ht="24" customHeight="1">
      <c r="A51" s="268"/>
      <c r="B51" s="727" t="s">
        <v>311</v>
      </c>
      <c r="C51" s="727"/>
      <c r="D51" s="727"/>
      <c r="E51" s="727"/>
      <c r="F51" s="727"/>
      <c r="G51" s="727"/>
      <c r="H51" s="727"/>
      <c r="I51" s="727"/>
      <c r="J51" s="727"/>
      <c r="K51" s="727"/>
      <c r="L51" s="727"/>
      <c r="M51" s="727"/>
      <c r="N51" s="727"/>
      <c r="O51" s="727"/>
      <c r="P51" s="727"/>
      <c r="Q51" s="727"/>
      <c r="R51" s="727"/>
      <c r="S51" s="727"/>
      <c r="T51" s="727"/>
      <c r="U51" s="727"/>
      <c r="V51" s="727"/>
      <c r="W51" s="727"/>
      <c r="X51" s="727"/>
      <c r="Y51" s="727"/>
      <c r="Z51" s="727"/>
      <c r="AA51" s="727"/>
      <c r="AB51" s="727"/>
      <c r="AC51" s="727"/>
      <c r="AD51" s="91"/>
      <c r="AE51" s="268"/>
      <c r="AF51" s="268"/>
    </row>
    <row r="52" spans="1:32" ht="15" customHeight="1">
      <c r="A52" s="268"/>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91"/>
      <c r="AE52" s="268"/>
      <c r="AF52" s="268"/>
    </row>
    <row r="53" spans="1:32" ht="24" customHeight="1" thickBot="1">
      <c r="A53" s="268"/>
      <c r="B53" s="95" t="s">
        <v>218</v>
      </c>
      <c r="C53" s="281"/>
      <c r="D53" s="281"/>
      <c r="E53" s="281"/>
      <c r="F53" s="281"/>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row>
    <row r="54" spans="1:32" ht="32.450000000000003" customHeight="1">
      <c r="A54" s="268"/>
      <c r="B54" s="755" t="s">
        <v>29</v>
      </c>
      <c r="C54" s="756"/>
      <c r="D54" s="756"/>
      <c r="E54" s="756"/>
      <c r="F54" s="756"/>
      <c r="G54" s="757" t="s">
        <v>92</v>
      </c>
      <c r="H54" s="757"/>
      <c r="I54" s="757"/>
      <c r="J54" s="757"/>
      <c r="K54" s="757"/>
      <c r="L54" s="757"/>
      <c r="M54" s="757"/>
      <c r="N54" s="757"/>
      <c r="O54" s="757"/>
      <c r="P54" s="757"/>
      <c r="Q54" s="757"/>
      <c r="R54" s="757"/>
      <c r="S54" s="757"/>
      <c r="T54" s="757"/>
      <c r="U54" s="757"/>
      <c r="V54" s="757"/>
      <c r="W54" s="757"/>
      <c r="X54" s="757"/>
      <c r="Y54" s="757"/>
      <c r="Z54" s="757"/>
      <c r="AA54" s="757"/>
      <c r="AB54" s="757"/>
      <c r="AC54" s="757"/>
      <c r="AD54" s="758"/>
      <c r="AE54" s="268"/>
      <c r="AF54" s="268"/>
    </row>
    <row r="55" spans="1:32" ht="32.450000000000003" customHeight="1">
      <c r="A55" s="268"/>
      <c r="B55" s="759"/>
      <c r="C55" s="760"/>
      <c r="D55" s="760"/>
      <c r="E55" s="760"/>
      <c r="F55" s="760"/>
      <c r="G55" s="274">
        <v>1</v>
      </c>
      <c r="H55" s="761" t="s">
        <v>354</v>
      </c>
      <c r="I55" s="761"/>
      <c r="J55" s="761"/>
      <c r="K55" s="761"/>
      <c r="L55" s="761"/>
      <c r="M55" s="761"/>
      <c r="N55" s="761"/>
      <c r="O55" s="761"/>
      <c r="P55" s="761"/>
      <c r="Q55" s="761"/>
      <c r="R55" s="761"/>
      <c r="S55" s="761"/>
      <c r="T55" s="761"/>
      <c r="U55" s="761"/>
      <c r="V55" s="761"/>
      <c r="W55" s="761"/>
      <c r="X55" s="761"/>
      <c r="Y55" s="761"/>
      <c r="Z55" s="761"/>
      <c r="AA55" s="761"/>
      <c r="AB55" s="761"/>
      <c r="AC55" s="761"/>
      <c r="AD55" s="762"/>
      <c r="AE55" s="268"/>
      <c r="AF55" s="268"/>
    </row>
    <row r="56" spans="1:32" ht="32.450000000000003" customHeight="1" thickBot="1">
      <c r="A56" s="268"/>
      <c r="B56" s="763"/>
      <c r="C56" s="764"/>
      <c r="D56" s="764"/>
      <c r="E56" s="764"/>
      <c r="F56" s="764"/>
      <c r="G56" s="276">
        <v>2</v>
      </c>
      <c r="H56" s="765" t="s">
        <v>75</v>
      </c>
      <c r="I56" s="765"/>
      <c r="J56" s="765"/>
      <c r="K56" s="765"/>
      <c r="L56" s="765"/>
      <c r="M56" s="765"/>
      <c r="N56" s="765"/>
      <c r="O56" s="765"/>
      <c r="P56" s="765"/>
      <c r="Q56" s="765"/>
      <c r="R56" s="765"/>
      <c r="S56" s="765"/>
      <c r="T56" s="765"/>
      <c r="U56" s="765"/>
      <c r="V56" s="765"/>
      <c r="W56" s="765"/>
      <c r="X56" s="765"/>
      <c r="Y56" s="765"/>
      <c r="Z56" s="765"/>
      <c r="AA56" s="765"/>
      <c r="AB56" s="765"/>
      <c r="AC56" s="765"/>
      <c r="AD56" s="766"/>
      <c r="AE56" s="268"/>
      <c r="AF56" s="268"/>
    </row>
    <row r="57" spans="1:32" ht="24" customHeight="1">
      <c r="A57" s="268"/>
      <c r="B57" s="768" t="s">
        <v>310</v>
      </c>
      <c r="C57" s="768"/>
      <c r="D57" s="768"/>
      <c r="E57" s="768"/>
      <c r="F57" s="768"/>
      <c r="G57" s="768"/>
      <c r="H57" s="768"/>
      <c r="I57" s="768"/>
      <c r="J57" s="768"/>
      <c r="K57" s="768"/>
      <c r="L57" s="768"/>
      <c r="M57" s="768"/>
      <c r="N57" s="768"/>
      <c r="O57" s="768"/>
      <c r="P57" s="768"/>
      <c r="Q57" s="768"/>
      <c r="R57" s="768"/>
      <c r="S57" s="768"/>
      <c r="T57" s="768"/>
      <c r="U57" s="768"/>
      <c r="V57" s="768"/>
      <c r="W57" s="768"/>
      <c r="X57" s="768"/>
      <c r="Y57" s="768"/>
      <c r="Z57" s="768"/>
      <c r="AA57" s="768"/>
      <c r="AB57" s="768"/>
      <c r="AC57" s="768"/>
      <c r="AD57" s="768"/>
      <c r="AE57" s="268"/>
      <c r="AF57" s="268"/>
    </row>
    <row r="58" spans="1:32" ht="15" customHeight="1">
      <c r="A58" s="268"/>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268"/>
      <c r="AF58" s="268"/>
    </row>
    <row r="59" spans="1:32" ht="32.450000000000003" customHeight="1" thickBot="1">
      <c r="A59" s="268"/>
      <c r="B59" s="742" t="s">
        <v>219</v>
      </c>
      <c r="C59" s="742"/>
      <c r="D59" s="742"/>
      <c r="E59" s="742"/>
      <c r="F59" s="742"/>
      <c r="G59" s="742"/>
      <c r="H59" s="742"/>
      <c r="I59" s="742"/>
      <c r="J59" s="742"/>
      <c r="K59" s="742"/>
      <c r="L59" s="742"/>
      <c r="M59" s="742"/>
      <c r="N59" s="742"/>
      <c r="O59" s="742"/>
      <c r="P59" s="742"/>
      <c r="Q59" s="742"/>
      <c r="R59" s="742"/>
      <c r="S59" s="742"/>
      <c r="T59" s="742"/>
      <c r="U59" s="742"/>
      <c r="V59" s="742"/>
      <c r="W59" s="742"/>
      <c r="X59" s="742"/>
      <c r="Y59" s="742"/>
      <c r="Z59" s="742"/>
      <c r="AA59" s="742"/>
      <c r="AB59" s="742"/>
      <c r="AC59" s="742"/>
      <c r="AD59" s="742"/>
      <c r="AE59" s="268"/>
      <c r="AF59" s="268"/>
    </row>
    <row r="60" spans="1:32" ht="32.450000000000003" customHeight="1">
      <c r="A60" s="268"/>
      <c r="B60" s="771" t="s">
        <v>141</v>
      </c>
      <c r="C60" s="772"/>
      <c r="D60" s="772"/>
      <c r="E60" s="772"/>
      <c r="F60" s="772"/>
      <c r="G60" s="744" t="s">
        <v>142</v>
      </c>
      <c r="H60" s="744"/>
      <c r="I60" s="744"/>
      <c r="J60" s="744"/>
      <c r="K60" s="744"/>
      <c r="L60" s="744"/>
      <c r="M60" s="744"/>
      <c r="N60" s="744"/>
      <c r="O60" s="744"/>
      <c r="P60" s="744"/>
      <c r="Q60" s="744"/>
      <c r="R60" s="744"/>
      <c r="S60" s="744"/>
      <c r="T60" s="744"/>
      <c r="U60" s="744"/>
      <c r="V60" s="744"/>
      <c r="W60" s="744"/>
      <c r="X60" s="744"/>
      <c r="Y60" s="744"/>
      <c r="Z60" s="744"/>
      <c r="AA60" s="744"/>
      <c r="AB60" s="744"/>
      <c r="AC60" s="744"/>
      <c r="AD60" s="745"/>
      <c r="AE60" s="268"/>
      <c r="AF60" s="268"/>
    </row>
    <row r="61" spans="1:32" ht="32.450000000000003" customHeight="1">
      <c r="A61" s="268"/>
      <c r="B61" s="759"/>
      <c r="C61" s="760"/>
      <c r="D61" s="760"/>
      <c r="E61" s="760"/>
      <c r="F61" s="760"/>
      <c r="G61" s="92">
        <v>1</v>
      </c>
      <c r="H61" s="769" t="s">
        <v>143</v>
      </c>
      <c r="I61" s="769"/>
      <c r="J61" s="769"/>
      <c r="K61" s="769"/>
      <c r="L61" s="769"/>
      <c r="M61" s="769"/>
      <c r="N61" s="769"/>
      <c r="O61" s="769"/>
      <c r="P61" s="769"/>
      <c r="Q61" s="769"/>
      <c r="R61" s="769"/>
      <c r="S61" s="769"/>
      <c r="T61" s="769"/>
      <c r="U61" s="769"/>
      <c r="V61" s="769"/>
      <c r="W61" s="769"/>
      <c r="X61" s="769"/>
      <c r="Y61" s="769"/>
      <c r="Z61" s="769"/>
      <c r="AA61" s="769"/>
      <c r="AB61" s="769"/>
      <c r="AC61" s="769"/>
      <c r="AD61" s="770"/>
      <c r="AE61" s="268"/>
      <c r="AF61" s="268"/>
    </row>
    <row r="62" spans="1:32" ht="32.450000000000003" customHeight="1" thickBot="1">
      <c r="A62" s="268"/>
      <c r="B62" s="759"/>
      <c r="C62" s="760"/>
      <c r="D62" s="760"/>
      <c r="E62" s="760"/>
      <c r="F62" s="760"/>
      <c r="G62" s="93">
        <v>2</v>
      </c>
      <c r="H62" s="724" t="s">
        <v>144</v>
      </c>
      <c r="I62" s="724"/>
      <c r="J62" s="724"/>
      <c r="K62" s="724"/>
      <c r="L62" s="724"/>
      <c r="M62" s="724"/>
      <c r="N62" s="724"/>
      <c r="O62" s="724"/>
      <c r="P62" s="724"/>
      <c r="Q62" s="724"/>
      <c r="R62" s="724"/>
      <c r="S62" s="724"/>
      <c r="T62" s="724"/>
      <c r="U62" s="724"/>
      <c r="V62" s="724"/>
      <c r="W62" s="724"/>
      <c r="X62" s="724"/>
      <c r="Y62" s="724"/>
      <c r="Z62" s="724"/>
      <c r="AA62" s="724"/>
      <c r="AB62" s="724"/>
      <c r="AC62" s="724"/>
      <c r="AD62" s="725"/>
      <c r="AE62" s="268"/>
      <c r="AF62" s="268"/>
    </row>
    <row r="63" spans="1:32" ht="24" customHeight="1">
      <c r="A63" s="268"/>
      <c r="B63" s="727" t="s">
        <v>309</v>
      </c>
      <c r="C63" s="727"/>
      <c r="D63" s="727"/>
      <c r="E63" s="727"/>
      <c r="F63" s="727"/>
      <c r="G63" s="727"/>
      <c r="H63" s="727"/>
      <c r="I63" s="727"/>
      <c r="J63" s="727"/>
      <c r="K63" s="727"/>
      <c r="L63" s="727"/>
      <c r="M63" s="727"/>
      <c r="N63" s="727"/>
      <c r="O63" s="727"/>
      <c r="P63" s="727"/>
      <c r="Q63" s="727"/>
      <c r="R63" s="727"/>
      <c r="S63" s="727"/>
      <c r="T63" s="727"/>
      <c r="U63" s="727"/>
      <c r="V63" s="727"/>
      <c r="W63" s="727"/>
      <c r="X63" s="727"/>
      <c r="Y63" s="727"/>
      <c r="Z63" s="727"/>
      <c r="AA63" s="727"/>
      <c r="AB63" s="727"/>
      <c r="AC63" s="727"/>
      <c r="AD63" s="727"/>
      <c r="AE63" s="268"/>
      <c r="AF63" s="268"/>
    </row>
    <row r="64" spans="1:32" ht="37.5" customHeight="1">
      <c r="A64" s="268"/>
      <c r="B64" s="642" t="s">
        <v>312</v>
      </c>
      <c r="C64" s="642"/>
      <c r="D64" s="642"/>
      <c r="E64" s="642"/>
      <c r="F64" s="642"/>
      <c r="G64" s="642"/>
      <c r="H64" s="642"/>
      <c r="I64" s="642"/>
      <c r="J64" s="642"/>
      <c r="K64" s="642"/>
      <c r="L64" s="642"/>
      <c r="M64" s="642"/>
      <c r="N64" s="642"/>
      <c r="O64" s="642"/>
      <c r="P64" s="642"/>
      <c r="Q64" s="642"/>
      <c r="R64" s="642"/>
      <c r="S64" s="642"/>
      <c r="T64" s="642"/>
      <c r="U64" s="642"/>
      <c r="V64" s="642"/>
      <c r="W64" s="642"/>
      <c r="X64" s="642"/>
      <c r="Y64" s="642"/>
      <c r="Z64" s="642"/>
      <c r="AA64" s="642"/>
      <c r="AB64" s="642"/>
      <c r="AC64" s="642"/>
      <c r="AD64" s="642"/>
      <c r="AE64" s="268"/>
      <c r="AF64" s="268"/>
    </row>
    <row r="65" spans="1:34" ht="37.5" customHeight="1">
      <c r="A65" s="268"/>
      <c r="B65" s="642" t="s">
        <v>372</v>
      </c>
      <c r="C65" s="642"/>
      <c r="D65" s="642"/>
      <c r="E65" s="642"/>
      <c r="F65" s="642"/>
      <c r="G65" s="642"/>
      <c r="H65" s="642"/>
      <c r="I65" s="642"/>
      <c r="J65" s="642"/>
      <c r="K65" s="642"/>
      <c r="L65" s="642"/>
      <c r="M65" s="642"/>
      <c r="N65" s="642"/>
      <c r="O65" s="642"/>
      <c r="P65" s="642"/>
      <c r="Q65" s="642"/>
      <c r="R65" s="642"/>
      <c r="S65" s="642"/>
      <c r="T65" s="642"/>
      <c r="U65" s="642"/>
      <c r="V65" s="642"/>
      <c r="W65" s="642"/>
      <c r="X65" s="642"/>
      <c r="Y65" s="642"/>
      <c r="Z65" s="642"/>
      <c r="AA65" s="642"/>
      <c r="AB65" s="642"/>
      <c r="AC65" s="642"/>
      <c r="AD65" s="642"/>
      <c r="AE65" s="268"/>
      <c r="AF65" s="268"/>
    </row>
    <row r="66" spans="1:34" ht="15" customHeight="1">
      <c r="A66" s="268"/>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268"/>
      <c r="AF66" s="268"/>
    </row>
    <row r="67" spans="1:34" ht="32.450000000000003" customHeight="1" thickBot="1">
      <c r="A67" s="268"/>
      <c r="B67" s="661" t="s">
        <v>313</v>
      </c>
      <c r="C67" s="661"/>
      <c r="D67" s="661"/>
      <c r="E67" s="661"/>
      <c r="F67" s="661"/>
      <c r="G67" s="661"/>
      <c r="H67" s="661"/>
      <c r="I67" s="661"/>
      <c r="J67" s="661"/>
      <c r="K67" s="661"/>
      <c r="L67" s="661"/>
      <c r="M67" s="661"/>
      <c r="N67" s="661"/>
      <c r="O67" s="661"/>
      <c r="P67" s="661"/>
      <c r="Q67" s="661"/>
      <c r="R67" s="661"/>
      <c r="S67" s="661"/>
      <c r="T67" s="661"/>
      <c r="U67" s="661"/>
      <c r="V67" s="661"/>
      <c r="W67" s="661"/>
      <c r="X67" s="661"/>
      <c r="Y67" s="661"/>
      <c r="Z67" s="661"/>
      <c r="AA67" s="661"/>
      <c r="AB67" s="661"/>
      <c r="AC67" s="661"/>
      <c r="AD67" s="661"/>
      <c r="AE67" s="268"/>
      <c r="AF67" s="268"/>
    </row>
    <row r="68" spans="1:34" ht="78" customHeight="1" thickBot="1">
      <c r="A68" s="268"/>
      <c r="B68" s="751"/>
      <c r="C68" s="752"/>
      <c r="D68" s="752"/>
      <c r="E68" s="752"/>
      <c r="F68" s="752"/>
      <c r="G68" s="752"/>
      <c r="H68" s="752"/>
      <c r="I68" s="752"/>
      <c r="J68" s="752"/>
      <c r="K68" s="752"/>
      <c r="L68" s="752"/>
      <c r="M68" s="752"/>
      <c r="N68" s="752"/>
      <c r="O68" s="752"/>
      <c r="P68" s="752"/>
      <c r="Q68" s="752"/>
      <c r="R68" s="752"/>
      <c r="S68" s="752"/>
      <c r="T68" s="752"/>
      <c r="U68" s="752"/>
      <c r="V68" s="752"/>
      <c r="W68" s="752"/>
      <c r="X68" s="752"/>
      <c r="Y68" s="752"/>
      <c r="Z68" s="752"/>
      <c r="AA68" s="752"/>
      <c r="AB68" s="752"/>
      <c r="AC68" s="752"/>
      <c r="AD68" s="753"/>
      <c r="AE68" s="268"/>
      <c r="AF68" s="268"/>
    </row>
    <row r="69" spans="1:34" ht="24" customHeight="1">
      <c r="A69" s="268"/>
      <c r="B69" s="754" t="s">
        <v>255</v>
      </c>
      <c r="C69" s="754"/>
      <c r="D69" s="754"/>
      <c r="E69" s="754"/>
      <c r="F69" s="754"/>
      <c r="G69" s="754"/>
      <c r="H69" s="754"/>
      <c r="I69" s="754"/>
      <c r="J69" s="754"/>
      <c r="K69" s="754"/>
      <c r="L69" s="754"/>
      <c r="M69" s="754"/>
      <c r="N69" s="754"/>
      <c r="O69" s="754"/>
      <c r="P69" s="754"/>
      <c r="Q69" s="754"/>
      <c r="R69" s="754"/>
      <c r="S69" s="754"/>
      <c r="T69" s="754"/>
      <c r="U69" s="754"/>
      <c r="V69" s="754"/>
      <c r="W69" s="754"/>
      <c r="X69" s="754"/>
      <c r="Y69" s="754"/>
      <c r="Z69" s="754"/>
      <c r="AA69" s="754"/>
      <c r="AB69" s="754"/>
      <c r="AC69" s="754"/>
      <c r="AD69" s="754"/>
      <c r="AE69" s="268"/>
      <c r="AF69" s="268"/>
    </row>
    <row r="70" spans="1:34" ht="15" customHeight="1">
      <c r="A70" s="268"/>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268"/>
      <c r="AF70" s="268"/>
    </row>
    <row r="71" spans="1:34" ht="32.450000000000003" customHeight="1" thickBot="1">
      <c r="A71" s="268"/>
      <c r="B71" s="734" t="s">
        <v>333</v>
      </c>
      <c r="C71" s="734"/>
      <c r="D71" s="734"/>
      <c r="E71" s="734"/>
      <c r="F71" s="734"/>
      <c r="G71" s="734"/>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268"/>
      <c r="AF71" s="268"/>
    </row>
    <row r="72" spans="1:34" ht="78" customHeight="1" thickBot="1">
      <c r="A72" s="268"/>
      <c r="B72" s="662"/>
      <c r="C72" s="663"/>
      <c r="D72" s="663"/>
      <c r="E72" s="663"/>
      <c r="F72" s="663"/>
      <c r="G72" s="663"/>
      <c r="H72" s="663"/>
      <c r="I72" s="663"/>
      <c r="J72" s="663"/>
      <c r="K72" s="663"/>
      <c r="L72" s="663"/>
      <c r="M72" s="663"/>
      <c r="N72" s="663"/>
      <c r="O72" s="663"/>
      <c r="P72" s="663"/>
      <c r="Q72" s="663"/>
      <c r="R72" s="663"/>
      <c r="S72" s="663"/>
      <c r="T72" s="663"/>
      <c r="U72" s="663"/>
      <c r="V72" s="663"/>
      <c r="W72" s="663"/>
      <c r="X72" s="663"/>
      <c r="Y72" s="663"/>
      <c r="Z72" s="663"/>
      <c r="AA72" s="663"/>
      <c r="AB72" s="663"/>
      <c r="AC72" s="663"/>
      <c r="AD72" s="664"/>
      <c r="AE72" s="268"/>
      <c r="AF72" s="268"/>
    </row>
    <row r="73" spans="1:34" s="193" customFormat="1" ht="46.9" customHeight="1">
      <c r="A73" s="282"/>
      <c r="B73" s="727" t="s">
        <v>334</v>
      </c>
      <c r="C73" s="727"/>
      <c r="D73" s="727"/>
      <c r="E73" s="727"/>
      <c r="F73" s="727"/>
      <c r="G73" s="727"/>
      <c r="H73" s="727"/>
      <c r="I73" s="727"/>
      <c r="J73" s="727"/>
      <c r="K73" s="727"/>
      <c r="L73" s="727"/>
      <c r="M73" s="727"/>
      <c r="N73" s="727"/>
      <c r="O73" s="727"/>
      <c r="P73" s="727"/>
      <c r="Q73" s="727"/>
      <c r="R73" s="727"/>
      <c r="S73" s="727"/>
      <c r="T73" s="727"/>
      <c r="U73" s="727"/>
      <c r="V73" s="727"/>
      <c r="W73" s="727"/>
      <c r="X73" s="727"/>
      <c r="Y73" s="727"/>
      <c r="Z73" s="727"/>
      <c r="AA73" s="727"/>
      <c r="AB73" s="727"/>
      <c r="AC73" s="727"/>
      <c r="AD73" s="727"/>
      <c r="AE73" s="282"/>
      <c r="AF73" s="282"/>
    </row>
    <row r="74" spans="1:34" ht="15" customHeight="1">
      <c r="A74" s="268"/>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68"/>
      <c r="AF74" s="268"/>
    </row>
    <row r="75" spans="1:34" ht="15" customHeight="1">
      <c r="A75" s="268"/>
      <c r="B75" s="836" t="s">
        <v>152</v>
      </c>
      <c r="C75" s="836"/>
      <c r="D75" s="836"/>
      <c r="E75" s="836"/>
      <c r="F75" s="836"/>
      <c r="G75" s="836"/>
      <c r="H75" s="836"/>
      <c r="I75" s="836"/>
      <c r="J75" s="836"/>
      <c r="K75" s="836"/>
      <c r="L75" s="836"/>
      <c r="M75" s="836"/>
      <c r="N75" s="836"/>
      <c r="O75" s="836"/>
      <c r="P75" s="836"/>
      <c r="Q75" s="836"/>
      <c r="R75" s="836"/>
      <c r="S75" s="836"/>
      <c r="T75" s="836"/>
      <c r="U75" s="836"/>
      <c r="V75" s="836"/>
      <c r="W75" s="836"/>
      <c r="X75" s="836"/>
      <c r="Y75" s="836"/>
      <c r="Z75" s="836"/>
      <c r="AA75" s="836"/>
      <c r="AB75" s="836"/>
      <c r="AC75" s="836"/>
      <c r="AD75" s="836"/>
      <c r="AE75" s="284"/>
      <c r="AF75" s="268"/>
    </row>
    <row r="76" spans="1:34" ht="24" customHeight="1" thickBot="1">
      <c r="A76" s="268"/>
      <c r="B76" s="837" t="s">
        <v>80</v>
      </c>
      <c r="C76" s="837"/>
      <c r="D76" s="837"/>
      <c r="E76" s="837"/>
      <c r="F76" s="285"/>
      <c r="G76" s="285"/>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68"/>
      <c r="AG76" s="170" t="s">
        <v>190</v>
      </c>
      <c r="AH76" s="230">
        <f>B79-N79-H79</f>
        <v>0</v>
      </c>
    </row>
    <row r="77" spans="1:34" ht="32.450000000000003" customHeight="1" thickBot="1">
      <c r="A77" s="268"/>
      <c r="B77" s="608"/>
      <c r="C77" s="609"/>
      <c r="D77" s="609"/>
      <c r="E77" s="610"/>
      <c r="F77" s="286" t="s">
        <v>1</v>
      </c>
      <c r="G77" s="285"/>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68"/>
      <c r="AG77" s="170" t="s">
        <v>189</v>
      </c>
      <c r="AH77" s="229">
        <f>B79-H79</f>
        <v>0</v>
      </c>
    </row>
    <row r="78" spans="1:34" ht="32.450000000000003" customHeight="1" thickBot="1">
      <c r="A78" s="268"/>
      <c r="B78" s="726" t="s">
        <v>277</v>
      </c>
      <c r="C78" s="726"/>
      <c r="D78" s="726"/>
      <c r="E78" s="726"/>
      <c r="F78" s="287"/>
      <c r="G78" s="164"/>
      <c r="H78" s="730" t="s">
        <v>325</v>
      </c>
      <c r="I78" s="730"/>
      <c r="J78" s="730"/>
      <c r="K78" s="730"/>
      <c r="L78" s="730"/>
      <c r="M78" s="94"/>
      <c r="N78" s="726" t="s">
        <v>326</v>
      </c>
      <c r="O78" s="726"/>
      <c r="P78" s="726"/>
      <c r="Q78" s="726"/>
      <c r="R78" s="726"/>
      <c r="S78" s="288"/>
      <c r="T78" s="835" t="s">
        <v>278</v>
      </c>
      <c r="U78" s="835"/>
      <c r="V78" s="835"/>
      <c r="W78" s="835"/>
      <c r="X78" s="835"/>
      <c r="Y78" s="287"/>
      <c r="Z78" s="287"/>
      <c r="AA78" s="726" t="s">
        <v>269</v>
      </c>
      <c r="AB78" s="726"/>
      <c r="AC78" s="726"/>
      <c r="AD78" s="726"/>
      <c r="AE78" s="91"/>
      <c r="AF78" s="268"/>
      <c r="AG78" s="170" t="s">
        <v>502</v>
      </c>
      <c r="AH78" s="230">
        <f>B79-N79</f>
        <v>0</v>
      </c>
    </row>
    <row r="79" spans="1:34" ht="32.450000000000003" customHeight="1" thickBot="1">
      <c r="A79" s="268"/>
      <c r="B79" s="537"/>
      <c r="C79" s="538"/>
      <c r="D79" s="538"/>
      <c r="E79" s="539"/>
      <c r="F79" s="287" t="s">
        <v>192</v>
      </c>
      <c r="G79" s="289"/>
      <c r="H79" s="604"/>
      <c r="I79" s="605"/>
      <c r="J79" s="605"/>
      <c r="K79" s="605"/>
      <c r="L79" s="606"/>
      <c r="M79" s="288" t="s">
        <v>192</v>
      </c>
      <c r="N79" s="537"/>
      <c r="O79" s="538"/>
      <c r="P79" s="538"/>
      <c r="Q79" s="539"/>
      <c r="R79" s="284" t="s">
        <v>192</v>
      </c>
      <c r="S79" s="290"/>
      <c r="T79" s="537"/>
      <c r="U79" s="538"/>
      <c r="V79" s="538"/>
      <c r="W79" s="539"/>
      <c r="X79" s="287" t="s">
        <v>192</v>
      </c>
      <c r="Y79" s="268"/>
      <c r="Z79" s="291"/>
      <c r="AA79" s="746"/>
      <c r="AB79" s="747"/>
      <c r="AC79" s="748"/>
      <c r="AD79" s="284" t="s">
        <v>63</v>
      </c>
      <c r="AE79" s="289"/>
      <c r="AF79" s="268"/>
      <c r="AG79" s="170" t="s">
        <v>122</v>
      </c>
      <c r="AH79" s="234">
        <v>239300</v>
      </c>
    </row>
    <row r="80" spans="1:34" ht="59.45" customHeight="1" thickBot="1">
      <c r="A80" s="292"/>
      <c r="B80" s="730" t="s">
        <v>506</v>
      </c>
      <c r="C80" s="730"/>
      <c r="D80" s="730"/>
      <c r="E80" s="730"/>
      <c r="F80" s="293"/>
      <c r="G80" s="91"/>
      <c r="H80" s="91"/>
      <c r="I80" s="91"/>
      <c r="J80" s="91"/>
      <c r="K80" s="91"/>
      <c r="L80" s="91"/>
      <c r="M80" s="268"/>
      <c r="N80" s="268"/>
      <c r="O80" s="268"/>
      <c r="P80" s="268"/>
      <c r="Q80" s="268"/>
      <c r="R80" s="268"/>
      <c r="S80" s="268"/>
      <c r="T80" s="293"/>
      <c r="U80" s="293"/>
      <c r="V80" s="268"/>
      <c r="W80" s="268"/>
      <c r="X80" s="268"/>
      <c r="Y80" s="268"/>
      <c r="Z80" s="268"/>
      <c r="AA80" s="268"/>
      <c r="AB80" s="294"/>
      <c r="AC80" s="293"/>
      <c r="AD80" s="293"/>
      <c r="AE80" s="295"/>
      <c r="AF80" s="268"/>
      <c r="AH80" s="234"/>
    </row>
    <row r="81" spans="1:34" ht="32.450000000000003" customHeight="1" thickBot="1">
      <c r="A81" s="292"/>
      <c r="B81" s="731">
        <f>B79-H79</f>
        <v>0</v>
      </c>
      <c r="C81" s="732"/>
      <c r="D81" s="732"/>
      <c r="E81" s="733"/>
      <c r="F81" s="164" t="s">
        <v>1</v>
      </c>
      <c r="G81" s="91"/>
      <c r="H81" s="91"/>
      <c r="I81" s="91"/>
      <c r="J81" s="91"/>
      <c r="K81" s="91"/>
      <c r="L81" s="293"/>
      <c r="M81" s="268"/>
      <c r="N81" s="268"/>
      <c r="O81" s="268"/>
      <c r="P81" s="268"/>
      <c r="Q81" s="268"/>
      <c r="R81" s="268"/>
      <c r="S81" s="268"/>
      <c r="T81" s="293"/>
      <c r="U81" s="293"/>
      <c r="V81" s="268"/>
      <c r="W81" s="268"/>
      <c r="X81" s="268"/>
      <c r="Y81" s="268"/>
      <c r="Z81" s="268"/>
      <c r="AA81" s="268"/>
      <c r="AB81" s="293"/>
      <c r="AC81" s="293"/>
      <c r="AD81" s="293"/>
      <c r="AE81" s="295"/>
      <c r="AF81" s="268"/>
      <c r="AH81" s="234"/>
    </row>
    <row r="82" spans="1:34" ht="32.450000000000003" customHeight="1">
      <c r="A82" s="292"/>
      <c r="B82" s="296" t="s">
        <v>507</v>
      </c>
      <c r="C82" s="297"/>
      <c r="D82" s="297"/>
      <c r="E82" s="297"/>
      <c r="F82" s="164"/>
      <c r="G82" s="289"/>
      <c r="H82" s="91"/>
      <c r="I82" s="91"/>
      <c r="J82" s="91"/>
      <c r="K82" s="91"/>
      <c r="L82" s="293"/>
      <c r="M82" s="268"/>
      <c r="N82" s="268"/>
      <c r="O82" s="268"/>
      <c r="P82" s="268"/>
      <c r="Q82" s="268"/>
      <c r="R82" s="268"/>
      <c r="S82" s="268"/>
      <c r="T82" s="293"/>
      <c r="U82" s="293"/>
      <c r="V82" s="268"/>
      <c r="W82" s="268"/>
      <c r="X82" s="268"/>
      <c r="Y82" s="268"/>
      <c r="Z82" s="268"/>
      <c r="AA82" s="268"/>
      <c r="AB82" s="293"/>
      <c r="AC82" s="293"/>
      <c r="AD82" s="293"/>
      <c r="AE82" s="295"/>
      <c r="AF82" s="268"/>
      <c r="AH82" s="234"/>
    </row>
    <row r="83" spans="1:34" ht="32.450000000000003" customHeight="1">
      <c r="A83" s="268"/>
      <c r="B83" s="642" t="s">
        <v>394</v>
      </c>
      <c r="C83" s="642"/>
      <c r="D83" s="642"/>
      <c r="E83" s="642"/>
      <c r="F83" s="642"/>
      <c r="G83" s="642"/>
      <c r="H83" s="642"/>
      <c r="I83" s="642"/>
      <c r="J83" s="642"/>
      <c r="K83" s="642"/>
      <c r="L83" s="642"/>
      <c r="M83" s="642"/>
      <c r="N83" s="642"/>
      <c r="O83" s="642"/>
      <c r="P83" s="642"/>
      <c r="Q83" s="642"/>
      <c r="R83" s="642"/>
      <c r="S83" s="642"/>
      <c r="T83" s="642"/>
      <c r="U83" s="642"/>
      <c r="V83" s="642"/>
      <c r="W83" s="642"/>
      <c r="X83" s="642"/>
      <c r="Y83" s="642"/>
      <c r="Z83" s="642"/>
      <c r="AA83" s="642"/>
      <c r="AB83" s="91"/>
      <c r="AC83" s="91"/>
      <c r="AD83" s="91"/>
      <c r="AE83" s="91"/>
      <c r="AF83" s="268"/>
    </row>
    <row r="84" spans="1:34" ht="15" customHeight="1">
      <c r="A84" s="282"/>
      <c r="B84" s="268"/>
      <c r="C84" s="268"/>
      <c r="D84" s="268"/>
      <c r="E84" s="268"/>
      <c r="F84" s="268"/>
      <c r="G84" s="268"/>
      <c r="H84" s="290"/>
      <c r="I84" s="290"/>
      <c r="J84" s="290"/>
      <c r="K84" s="290"/>
      <c r="L84" s="290"/>
      <c r="M84" s="268"/>
      <c r="N84" s="283"/>
      <c r="O84" s="283"/>
      <c r="P84" s="283"/>
      <c r="Q84" s="283"/>
      <c r="R84" s="282"/>
      <c r="S84" s="282"/>
      <c r="T84" s="282"/>
      <c r="U84" s="282"/>
      <c r="V84" s="283"/>
      <c r="W84" s="283"/>
      <c r="X84" s="283"/>
      <c r="Y84" s="283"/>
      <c r="Z84" s="283"/>
      <c r="AA84" s="284"/>
      <c r="AB84" s="298"/>
      <c r="AC84" s="268"/>
      <c r="AD84" s="268"/>
      <c r="AE84" s="268"/>
      <c r="AF84" s="268"/>
    </row>
    <row r="85" spans="1:34" ht="24" customHeight="1" thickBot="1">
      <c r="A85" s="299"/>
      <c r="B85" s="300" t="s">
        <v>270</v>
      </c>
      <c r="C85" s="283"/>
      <c r="D85" s="283"/>
      <c r="E85" s="283"/>
      <c r="F85" s="283"/>
      <c r="G85" s="290"/>
      <c r="H85" s="290"/>
      <c r="I85" s="290"/>
      <c r="J85" s="290"/>
      <c r="K85" s="290"/>
      <c r="L85" s="290"/>
      <c r="M85" s="290"/>
      <c r="N85" s="283"/>
      <c r="O85" s="283"/>
      <c r="P85" s="283"/>
      <c r="Q85" s="283"/>
      <c r="R85" s="283"/>
      <c r="S85" s="283"/>
      <c r="T85" s="283"/>
      <c r="U85" s="283"/>
      <c r="V85" s="283"/>
      <c r="W85" s="283"/>
      <c r="X85" s="283"/>
      <c r="Y85" s="283"/>
      <c r="Z85" s="283"/>
      <c r="AA85" s="283"/>
      <c r="AB85" s="283"/>
      <c r="AC85" s="283"/>
      <c r="AD85" s="283"/>
      <c r="AE85" s="301"/>
      <c r="AF85" s="299"/>
      <c r="AH85" s="234"/>
    </row>
    <row r="86" spans="1:34" ht="32.450000000000003" customHeight="1">
      <c r="A86" s="287"/>
      <c r="B86" s="302" t="s">
        <v>235</v>
      </c>
      <c r="C86" s="715" t="s">
        <v>234</v>
      </c>
      <c r="D86" s="716"/>
      <c r="E86" s="716"/>
      <c r="F86" s="716"/>
      <c r="G86" s="716"/>
      <c r="H86" s="716"/>
      <c r="I86" s="716"/>
      <c r="J86" s="716"/>
      <c r="K86" s="716"/>
      <c r="L86" s="716"/>
      <c r="M86" s="716"/>
      <c r="N86" s="716"/>
      <c r="O86" s="716"/>
      <c r="P86" s="716"/>
      <c r="Q86" s="716"/>
      <c r="R86" s="716"/>
      <c r="S86" s="838" t="s">
        <v>250</v>
      </c>
      <c r="T86" s="838"/>
      <c r="U86" s="838"/>
      <c r="V86" s="838"/>
      <c r="W86" s="838"/>
      <c r="X86" s="838"/>
      <c r="Y86" s="838"/>
      <c r="Z86" s="838"/>
      <c r="AA86" s="840"/>
      <c r="AB86" s="284"/>
      <c r="AC86" s="284"/>
      <c r="AD86" s="284"/>
      <c r="AE86" s="301"/>
      <c r="AF86" s="287"/>
      <c r="AH86" s="234"/>
    </row>
    <row r="87" spans="1:34" ht="32.450000000000003" customHeight="1">
      <c r="A87" s="287"/>
      <c r="B87" s="303">
        <v>1</v>
      </c>
      <c r="C87" s="735"/>
      <c r="D87" s="736"/>
      <c r="E87" s="736"/>
      <c r="F87" s="736"/>
      <c r="G87" s="736"/>
      <c r="H87" s="736"/>
      <c r="I87" s="736"/>
      <c r="J87" s="736"/>
      <c r="K87" s="736"/>
      <c r="L87" s="736"/>
      <c r="M87" s="736"/>
      <c r="N87" s="736"/>
      <c r="O87" s="736"/>
      <c r="P87" s="736"/>
      <c r="Q87" s="736"/>
      <c r="R87" s="736"/>
      <c r="S87" s="531"/>
      <c r="T87" s="531"/>
      <c r="U87" s="531"/>
      <c r="V87" s="531"/>
      <c r="W87" s="531"/>
      <c r="X87" s="531"/>
      <c r="Y87" s="531"/>
      <c r="Z87" s="531"/>
      <c r="AA87" s="532"/>
      <c r="AB87" s="284"/>
      <c r="AC87" s="284"/>
      <c r="AD87" s="284"/>
      <c r="AE87" s="301"/>
      <c r="AF87" s="287"/>
      <c r="AH87" s="234"/>
    </row>
    <row r="88" spans="1:34" ht="32.450000000000003" customHeight="1">
      <c r="A88" s="287"/>
      <c r="B88" s="303">
        <v>2</v>
      </c>
      <c r="C88" s="735"/>
      <c r="D88" s="736"/>
      <c r="E88" s="736"/>
      <c r="F88" s="736"/>
      <c r="G88" s="736"/>
      <c r="H88" s="736"/>
      <c r="I88" s="736"/>
      <c r="J88" s="736"/>
      <c r="K88" s="736"/>
      <c r="L88" s="736"/>
      <c r="M88" s="736"/>
      <c r="N88" s="736"/>
      <c r="O88" s="736"/>
      <c r="P88" s="736"/>
      <c r="Q88" s="736"/>
      <c r="R88" s="736"/>
      <c r="S88" s="531"/>
      <c r="T88" s="531"/>
      <c r="U88" s="531"/>
      <c r="V88" s="531"/>
      <c r="W88" s="531"/>
      <c r="X88" s="531"/>
      <c r="Y88" s="531"/>
      <c r="Z88" s="531"/>
      <c r="AA88" s="532"/>
      <c r="AB88" s="284"/>
      <c r="AC88" s="284"/>
      <c r="AD88" s="284"/>
      <c r="AE88" s="301"/>
      <c r="AF88" s="287"/>
      <c r="AH88" s="234"/>
    </row>
    <row r="89" spans="1:34" ht="32.450000000000003" customHeight="1">
      <c r="A89" s="287"/>
      <c r="B89" s="303">
        <v>3</v>
      </c>
      <c r="C89" s="735"/>
      <c r="D89" s="736"/>
      <c r="E89" s="736"/>
      <c r="F89" s="736"/>
      <c r="G89" s="736"/>
      <c r="H89" s="736"/>
      <c r="I89" s="736"/>
      <c r="J89" s="736"/>
      <c r="K89" s="736"/>
      <c r="L89" s="736"/>
      <c r="M89" s="736"/>
      <c r="N89" s="736"/>
      <c r="O89" s="736"/>
      <c r="P89" s="736"/>
      <c r="Q89" s="736"/>
      <c r="R89" s="736"/>
      <c r="S89" s="531"/>
      <c r="T89" s="531"/>
      <c r="U89" s="531"/>
      <c r="V89" s="531"/>
      <c r="W89" s="531"/>
      <c r="X89" s="531"/>
      <c r="Y89" s="531"/>
      <c r="Z89" s="531"/>
      <c r="AA89" s="532"/>
      <c r="AB89" s="284"/>
      <c r="AC89" s="284"/>
      <c r="AD89" s="284"/>
      <c r="AE89" s="301"/>
      <c r="AF89" s="287"/>
      <c r="AH89" s="234"/>
    </row>
    <row r="90" spans="1:34" ht="32.450000000000003" customHeight="1">
      <c r="A90" s="287"/>
      <c r="B90" s="303">
        <v>4</v>
      </c>
      <c r="C90" s="735"/>
      <c r="D90" s="736"/>
      <c r="E90" s="736"/>
      <c r="F90" s="736"/>
      <c r="G90" s="736"/>
      <c r="H90" s="736"/>
      <c r="I90" s="736"/>
      <c r="J90" s="736"/>
      <c r="K90" s="736"/>
      <c r="L90" s="736"/>
      <c r="M90" s="736"/>
      <c r="N90" s="736"/>
      <c r="O90" s="736"/>
      <c r="P90" s="736"/>
      <c r="Q90" s="736"/>
      <c r="R90" s="736"/>
      <c r="S90" s="531"/>
      <c r="T90" s="531"/>
      <c r="U90" s="531"/>
      <c r="V90" s="531"/>
      <c r="W90" s="531"/>
      <c r="X90" s="531"/>
      <c r="Y90" s="531"/>
      <c r="Z90" s="531"/>
      <c r="AA90" s="532"/>
      <c r="AB90" s="284"/>
      <c r="AC90" s="284"/>
      <c r="AD90" s="284"/>
      <c r="AE90" s="301"/>
      <c r="AF90" s="287"/>
      <c r="AH90" s="234"/>
    </row>
    <row r="91" spans="1:34" ht="32.450000000000003" customHeight="1">
      <c r="A91" s="287"/>
      <c r="B91" s="303">
        <v>5</v>
      </c>
      <c r="C91" s="735"/>
      <c r="D91" s="736"/>
      <c r="E91" s="736"/>
      <c r="F91" s="736"/>
      <c r="G91" s="736"/>
      <c r="H91" s="736"/>
      <c r="I91" s="736"/>
      <c r="J91" s="736"/>
      <c r="K91" s="736"/>
      <c r="L91" s="736"/>
      <c r="M91" s="736"/>
      <c r="N91" s="736"/>
      <c r="O91" s="736"/>
      <c r="P91" s="736"/>
      <c r="Q91" s="736"/>
      <c r="R91" s="736"/>
      <c r="S91" s="531"/>
      <c r="T91" s="531"/>
      <c r="U91" s="531"/>
      <c r="V91" s="531"/>
      <c r="W91" s="531"/>
      <c r="X91" s="531"/>
      <c r="Y91" s="531"/>
      <c r="Z91" s="531"/>
      <c r="AA91" s="532"/>
      <c r="AB91" s="284"/>
      <c r="AC91" s="284"/>
      <c r="AD91" s="284"/>
      <c r="AE91" s="301"/>
      <c r="AF91" s="287"/>
      <c r="AH91" s="234"/>
    </row>
    <row r="92" spans="1:34" ht="32.450000000000003" customHeight="1" thickBot="1">
      <c r="A92" s="287"/>
      <c r="B92" s="304">
        <v>6</v>
      </c>
      <c r="C92" s="737"/>
      <c r="D92" s="738"/>
      <c r="E92" s="738"/>
      <c r="F92" s="738"/>
      <c r="G92" s="738"/>
      <c r="H92" s="738"/>
      <c r="I92" s="738"/>
      <c r="J92" s="738"/>
      <c r="K92" s="738"/>
      <c r="L92" s="738"/>
      <c r="M92" s="738"/>
      <c r="N92" s="738"/>
      <c r="O92" s="738"/>
      <c r="P92" s="738"/>
      <c r="Q92" s="738"/>
      <c r="R92" s="738"/>
      <c r="S92" s="519"/>
      <c r="T92" s="519"/>
      <c r="U92" s="519"/>
      <c r="V92" s="519"/>
      <c r="W92" s="519"/>
      <c r="X92" s="519"/>
      <c r="Y92" s="519"/>
      <c r="Z92" s="519"/>
      <c r="AA92" s="520"/>
      <c r="AB92" s="249" t="s">
        <v>293</v>
      </c>
      <c r="AC92" s="249"/>
      <c r="AD92" s="249"/>
      <c r="AE92" s="250"/>
      <c r="AF92" s="251"/>
      <c r="AH92" s="234"/>
    </row>
    <row r="93" spans="1:34" ht="32.450000000000003" hidden="1" customHeight="1" outlineLevel="1">
      <c r="A93" s="287"/>
      <c r="B93" s="305">
        <v>7</v>
      </c>
      <c r="C93" s="832"/>
      <c r="D93" s="833"/>
      <c r="E93" s="833"/>
      <c r="F93" s="833"/>
      <c r="G93" s="833"/>
      <c r="H93" s="833"/>
      <c r="I93" s="833"/>
      <c r="J93" s="833"/>
      <c r="K93" s="833"/>
      <c r="L93" s="833"/>
      <c r="M93" s="833"/>
      <c r="N93" s="833"/>
      <c r="O93" s="833"/>
      <c r="P93" s="833"/>
      <c r="Q93" s="833"/>
      <c r="R93" s="833"/>
      <c r="S93" s="542"/>
      <c r="T93" s="542"/>
      <c r="U93" s="542"/>
      <c r="V93" s="542"/>
      <c r="W93" s="542"/>
      <c r="X93" s="542"/>
      <c r="Y93" s="542"/>
      <c r="Z93" s="542"/>
      <c r="AA93" s="543"/>
      <c r="AB93" s="249"/>
      <c r="AC93" s="249"/>
      <c r="AD93" s="249"/>
      <c r="AE93" s="250"/>
      <c r="AF93" s="251"/>
      <c r="AH93" s="234"/>
    </row>
    <row r="94" spans="1:34" ht="32.450000000000003" hidden="1" customHeight="1" outlineLevel="1">
      <c r="A94" s="287"/>
      <c r="B94" s="303">
        <v>8</v>
      </c>
      <c r="C94" s="735"/>
      <c r="D94" s="736"/>
      <c r="E94" s="736"/>
      <c r="F94" s="736"/>
      <c r="G94" s="736"/>
      <c r="H94" s="736"/>
      <c r="I94" s="736"/>
      <c r="J94" s="736"/>
      <c r="K94" s="736"/>
      <c r="L94" s="736"/>
      <c r="M94" s="736"/>
      <c r="N94" s="736"/>
      <c r="O94" s="736"/>
      <c r="P94" s="736"/>
      <c r="Q94" s="736"/>
      <c r="R94" s="736"/>
      <c r="S94" s="531"/>
      <c r="T94" s="531"/>
      <c r="U94" s="531"/>
      <c r="V94" s="531"/>
      <c r="W94" s="531"/>
      <c r="X94" s="531"/>
      <c r="Y94" s="531"/>
      <c r="Z94" s="531"/>
      <c r="AA94" s="532"/>
      <c r="AB94" s="249"/>
      <c r="AC94" s="249"/>
      <c r="AD94" s="249"/>
      <c r="AE94" s="250"/>
      <c r="AF94" s="251"/>
      <c r="AH94" s="234"/>
    </row>
    <row r="95" spans="1:34" ht="32.450000000000003" hidden="1" customHeight="1" outlineLevel="1">
      <c r="A95" s="287"/>
      <c r="B95" s="303">
        <v>9</v>
      </c>
      <c r="C95" s="735"/>
      <c r="D95" s="736"/>
      <c r="E95" s="736"/>
      <c r="F95" s="736"/>
      <c r="G95" s="736"/>
      <c r="H95" s="736"/>
      <c r="I95" s="736"/>
      <c r="J95" s="736"/>
      <c r="K95" s="736"/>
      <c r="L95" s="736"/>
      <c r="M95" s="736"/>
      <c r="N95" s="736"/>
      <c r="O95" s="736"/>
      <c r="P95" s="736"/>
      <c r="Q95" s="736"/>
      <c r="R95" s="736"/>
      <c r="S95" s="531"/>
      <c r="T95" s="531"/>
      <c r="U95" s="531"/>
      <c r="V95" s="531"/>
      <c r="W95" s="531"/>
      <c r="X95" s="531"/>
      <c r="Y95" s="531"/>
      <c r="Z95" s="531"/>
      <c r="AA95" s="532"/>
      <c r="AB95" s="249"/>
      <c r="AC95" s="249"/>
      <c r="AD95" s="249"/>
      <c r="AE95" s="250"/>
      <c r="AF95" s="251"/>
      <c r="AH95" s="234"/>
    </row>
    <row r="96" spans="1:34" ht="32.450000000000003" hidden="1" customHeight="1" outlineLevel="1">
      <c r="A96" s="287"/>
      <c r="B96" s="306">
        <v>10</v>
      </c>
      <c r="C96" s="735"/>
      <c r="D96" s="736"/>
      <c r="E96" s="736"/>
      <c r="F96" s="736"/>
      <c r="G96" s="736"/>
      <c r="H96" s="736"/>
      <c r="I96" s="736"/>
      <c r="J96" s="736"/>
      <c r="K96" s="736"/>
      <c r="L96" s="736"/>
      <c r="M96" s="736"/>
      <c r="N96" s="736"/>
      <c r="O96" s="736"/>
      <c r="P96" s="736"/>
      <c r="Q96" s="736"/>
      <c r="R96" s="736"/>
      <c r="S96" s="531"/>
      <c r="T96" s="531"/>
      <c r="U96" s="531"/>
      <c r="V96" s="531"/>
      <c r="W96" s="531"/>
      <c r="X96" s="531"/>
      <c r="Y96" s="531"/>
      <c r="Z96" s="531"/>
      <c r="AA96" s="532"/>
      <c r="AB96" s="249"/>
      <c r="AC96" s="249"/>
      <c r="AD96" s="249"/>
      <c r="AE96" s="250"/>
      <c r="AF96" s="251"/>
      <c r="AH96" s="234"/>
    </row>
    <row r="97" spans="1:34" ht="32.450000000000003" hidden="1" customHeight="1" outlineLevel="1">
      <c r="A97" s="287"/>
      <c r="B97" s="306">
        <v>11</v>
      </c>
      <c r="C97" s="735"/>
      <c r="D97" s="736"/>
      <c r="E97" s="736"/>
      <c r="F97" s="736"/>
      <c r="G97" s="736"/>
      <c r="H97" s="736"/>
      <c r="I97" s="736"/>
      <c r="J97" s="736"/>
      <c r="K97" s="736"/>
      <c r="L97" s="736"/>
      <c r="M97" s="736"/>
      <c r="N97" s="736"/>
      <c r="O97" s="736"/>
      <c r="P97" s="736"/>
      <c r="Q97" s="736"/>
      <c r="R97" s="736"/>
      <c r="S97" s="531"/>
      <c r="T97" s="531"/>
      <c r="U97" s="531"/>
      <c r="V97" s="531"/>
      <c r="W97" s="531"/>
      <c r="X97" s="531"/>
      <c r="Y97" s="531"/>
      <c r="Z97" s="531"/>
      <c r="AA97" s="532"/>
      <c r="AB97" s="249"/>
      <c r="AC97" s="249"/>
      <c r="AD97" s="249"/>
      <c r="AE97" s="250"/>
      <c r="AF97" s="251"/>
      <c r="AH97" s="234"/>
    </row>
    <row r="98" spans="1:34" ht="32.450000000000003" hidden="1" customHeight="1" outlineLevel="1" thickBot="1">
      <c r="A98" s="287"/>
      <c r="B98" s="307">
        <v>12</v>
      </c>
      <c r="C98" s="737"/>
      <c r="D98" s="738"/>
      <c r="E98" s="738"/>
      <c r="F98" s="738"/>
      <c r="G98" s="738"/>
      <c r="H98" s="738"/>
      <c r="I98" s="738"/>
      <c r="J98" s="738"/>
      <c r="K98" s="738"/>
      <c r="L98" s="738"/>
      <c r="M98" s="738"/>
      <c r="N98" s="738"/>
      <c r="O98" s="738"/>
      <c r="P98" s="738"/>
      <c r="Q98" s="738"/>
      <c r="R98" s="738"/>
      <c r="S98" s="519"/>
      <c r="T98" s="519"/>
      <c r="U98" s="519"/>
      <c r="V98" s="519"/>
      <c r="W98" s="519"/>
      <c r="X98" s="519"/>
      <c r="Y98" s="519"/>
      <c r="Z98" s="519"/>
      <c r="AA98" s="520"/>
      <c r="AB98" s="249" t="s">
        <v>293</v>
      </c>
      <c r="AC98" s="249"/>
      <c r="AD98" s="249"/>
      <c r="AE98" s="250"/>
      <c r="AF98" s="251"/>
      <c r="AH98" s="234"/>
    </row>
    <row r="99" spans="1:34" ht="32.450000000000003" customHeight="1" collapsed="1" thickBot="1">
      <c r="A99" s="287"/>
      <c r="B99" s="284"/>
      <c r="C99" s="283"/>
      <c r="D99" s="283"/>
      <c r="E99" s="283"/>
      <c r="F99" s="283"/>
      <c r="G99" s="283"/>
      <c r="H99" s="283"/>
      <c r="I99" s="283"/>
      <c r="J99" s="283"/>
      <c r="K99" s="290"/>
      <c r="L99" s="290"/>
      <c r="M99" s="290"/>
      <c r="N99" s="290"/>
      <c r="O99" s="290"/>
      <c r="P99" s="819" t="s">
        <v>236</v>
      </c>
      <c r="Q99" s="819"/>
      <c r="R99" s="819"/>
      <c r="S99" s="739">
        <f>SUM(S87:AA98)</f>
        <v>0</v>
      </c>
      <c r="T99" s="740"/>
      <c r="U99" s="740"/>
      <c r="V99" s="740"/>
      <c r="W99" s="740"/>
      <c r="X99" s="740"/>
      <c r="Y99" s="740"/>
      <c r="Z99" s="740"/>
      <c r="AA99" s="741"/>
      <c r="AB99" s="505" t="str">
        <f>IF($H$79=$S$99,"一致","不一致")</f>
        <v>一致</v>
      </c>
      <c r="AC99" s="506"/>
      <c r="AD99" s="506"/>
      <c r="AE99" s="506"/>
      <c r="AF99" s="506"/>
      <c r="AG99" s="255" t="s">
        <v>304</v>
      </c>
      <c r="AH99" s="234"/>
    </row>
    <row r="100" spans="1:34" ht="24" customHeight="1">
      <c r="A100" s="287"/>
      <c r="B100" s="642" t="s">
        <v>328</v>
      </c>
      <c r="C100" s="642"/>
      <c r="D100" s="642"/>
      <c r="E100" s="642"/>
      <c r="F100" s="642"/>
      <c r="G100" s="642"/>
      <c r="H100" s="642"/>
      <c r="I100" s="642"/>
      <c r="J100" s="642"/>
      <c r="K100" s="642"/>
      <c r="L100" s="642"/>
      <c r="M100" s="642"/>
      <c r="N100" s="642"/>
      <c r="O100" s="642"/>
      <c r="P100" s="642"/>
      <c r="Q100" s="642"/>
      <c r="R100" s="642"/>
      <c r="S100" s="642"/>
      <c r="T100" s="642"/>
      <c r="U100" s="642"/>
      <c r="V100" s="642"/>
      <c r="W100" s="642"/>
      <c r="X100" s="642"/>
      <c r="Y100" s="642"/>
      <c r="Z100" s="642"/>
      <c r="AA100" s="642"/>
      <c r="AB100" s="642"/>
      <c r="AC100" s="642"/>
      <c r="AD100" s="642"/>
      <c r="AE100" s="642"/>
      <c r="AF100" s="308"/>
      <c r="AH100" s="234"/>
    </row>
    <row r="101" spans="1:34" ht="15" customHeight="1">
      <c r="A101" s="287"/>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308"/>
      <c r="AH101" s="234"/>
    </row>
    <row r="102" spans="1:34" ht="24" customHeight="1" thickBot="1">
      <c r="A102" s="299"/>
      <c r="B102" s="300" t="s">
        <v>256</v>
      </c>
      <c r="C102" s="283"/>
      <c r="D102" s="283"/>
      <c r="E102" s="283"/>
      <c r="F102" s="283"/>
      <c r="G102" s="290"/>
      <c r="H102" s="290"/>
      <c r="I102" s="290"/>
      <c r="J102" s="290"/>
      <c r="K102" s="290"/>
      <c r="L102" s="290"/>
      <c r="M102" s="290"/>
      <c r="N102" s="283"/>
      <c r="O102" s="283"/>
      <c r="P102" s="283"/>
      <c r="Q102" s="283"/>
      <c r="R102" s="283"/>
      <c r="S102" s="283"/>
      <c r="T102" s="283"/>
      <c r="U102" s="283"/>
      <c r="V102" s="283"/>
      <c r="W102" s="283"/>
      <c r="X102" s="283"/>
      <c r="Y102" s="283"/>
      <c r="Z102" s="283"/>
      <c r="AA102" s="283"/>
      <c r="AB102" s="283"/>
      <c r="AC102" s="283"/>
      <c r="AD102" s="283"/>
      <c r="AE102" s="301"/>
      <c r="AF102" s="299"/>
      <c r="AH102" s="234"/>
    </row>
    <row r="103" spans="1:34" ht="32.450000000000003" customHeight="1">
      <c r="A103" s="287"/>
      <c r="B103" s="302" t="s">
        <v>235</v>
      </c>
      <c r="C103" s="715" t="s">
        <v>237</v>
      </c>
      <c r="D103" s="716"/>
      <c r="E103" s="716"/>
      <c r="F103" s="716"/>
      <c r="G103" s="716"/>
      <c r="H103" s="716"/>
      <c r="I103" s="716"/>
      <c r="J103" s="716"/>
      <c r="K103" s="716"/>
      <c r="L103" s="716"/>
      <c r="M103" s="716"/>
      <c r="N103" s="716"/>
      <c r="O103" s="716"/>
      <c r="P103" s="716"/>
      <c r="Q103" s="716"/>
      <c r="R103" s="716"/>
      <c r="S103" s="838" t="s">
        <v>250</v>
      </c>
      <c r="T103" s="838"/>
      <c r="U103" s="838"/>
      <c r="V103" s="838"/>
      <c r="W103" s="838"/>
      <c r="X103" s="838"/>
      <c r="Y103" s="838"/>
      <c r="Z103" s="838"/>
      <c r="AA103" s="839"/>
      <c r="AB103" s="440"/>
      <c r="AC103" s="289"/>
      <c r="AD103" s="289"/>
      <c r="AE103" s="301"/>
      <c r="AF103" s="287"/>
      <c r="AH103" s="234"/>
    </row>
    <row r="104" spans="1:34" ht="32.450000000000003" customHeight="1">
      <c r="A104" s="287"/>
      <c r="B104" s="306">
        <v>1</v>
      </c>
      <c r="C104" s="735"/>
      <c r="D104" s="736"/>
      <c r="E104" s="736"/>
      <c r="F104" s="736"/>
      <c r="G104" s="736"/>
      <c r="H104" s="736"/>
      <c r="I104" s="736"/>
      <c r="J104" s="736"/>
      <c r="K104" s="736"/>
      <c r="L104" s="736"/>
      <c r="M104" s="736"/>
      <c r="N104" s="736"/>
      <c r="O104" s="736"/>
      <c r="P104" s="736"/>
      <c r="Q104" s="736"/>
      <c r="R104" s="736"/>
      <c r="S104" s="531"/>
      <c r="T104" s="531"/>
      <c r="U104" s="531"/>
      <c r="V104" s="531"/>
      <c r="W104" s="531"/>
      <c r="X104" s="531"/>
      <c r="Y104" s="531"/>
      <c r="Z104" s="531"/>
      <c r="AA104" s="817"/>
      <c r="AB104" s="441"/>
      <c r="AC104" s="442"/>
      <c r="AD104" s="442"/>
      <c r="AE104" s="301"/>
      <c r="AF104" s="287"/>
      <c r="AH104" s="234"/>
    </row>
    <row r="105" spans="1:34" ht="32.450000000000003" customHeight="1">
      <c r="A105" s="287"/>
      <c r="B105" s="306">
        <v>2</v>
      </c>
      <c r="C105" s="735"/>
      <c r="D105" s="736"/>
      <c r="E105" s="736"/>
      <c r="F105" s="736"/>
      <c r="G105" s="736"/>
      <c r="H105" s="736"/>
      <c r="I105" s="736"/>
      <c r="J105" s="736"/>
      <c r="K105" s="736"/>
      <c r="L105" s="736"/>
      <c r="M105" s="736"/>
      <c r="N105" s="736"/>
      <c r="O105" s="736"/>
      <c r="P105" s="736"/>
      <c r="Q105" s="736"/>
      <c r="R105" s="736"/>
      <c r="S105" s="531"/>
      <c r="T105" s="531"/>
      <c r="U105" s="531"/>
      <c r="V105" s="531"/>
      <c r="W105" s="531"/>
      <c r="X105" s="531"/>
      <c r="Y105" s="531"/>
      <c r="Z105" s="531"/>
      <c r="AA105" s="817"/>
      <c r="AB105" s="441"/>
      <c r="AC105" s="442"/>
      <c r="AD105" s="442"/>
      <c r="AE105" s="301"/>
      <c r="AF105" s="287"/>
      <c r="AH105" s="234"/>
    </row>
    <row r="106" spans="1:34" ht="32.450000000000003" customHeight="1">
      <c r="A106" s="287"/>
      <c r="B106" s="306">
        <v>3</v>
      </c>
      <c r="C106" s="735"/>
      <c r="D106" s="736"/>
      <c r="E106" s="736"/>
      <c r="F106" s="736"/>
      <c r="G106" s="736"/>
      <c r="H106" s="736"/>
      <c r="I106" s="736"/>
      <c r="J106" s="736"/>
      <c r="K106" s="736"/>
      <c r="L106" s="736"/>
      <c r="M106" s="736"/>
      <c r="N106" s="736"/>
      <c r="O106" s="736"/>
      <c r="P106" s="736"/>
      <c r="Q106" s="736"/>
      <c r="R106" s="736"/>
      <c r="S106" s="531"/>
      <c r="T106" s="531"/>
      <c r="U106" s="531"/>
      <c r="V106" s="531"/>
      <c r="W106" s="531"/>
      <c r="X106" s="531"/>
      <c r="Y106" s="531"/>
      <c r="Z106" s="531"/>
      <c r="AA106" s="817"/>
      <c r="AB106" s="441"/>
      <c r="AC106" s="442"/>
      <c r="AD106" s="442"/>
      <c r="AE106" s="301"/>
      <c r="AF106" s="287"/>
      <c r="AH106" s="234"/>
    </row>
    <row r="107" spans="1:34" ht="32.450000000000003" customHeight="1">
      <c r="A107" s="287"/>
      <c r="B107" s="306">
        <v>4</v>
      </c>
      <c r="C107" s="735"/>
      <c r="D107" s="736"/>
      <c r="E107" s="736"/>
      <c r="F107" s="736"/>
      <c r="G107" s="736"/>
      <c r="H107" s="736"/>
      <c r="I107" s="736"/>
      <c r="J107" s="736"/>
      <c r="K107" s="736"/>
      <c r="L107" s="736"/>
      <c r="M107" s="736"/>
      <c r="N107" s="736"/>
      <c r="O107" s="736"/>
      <c r="P107" s="736"/>
      <c r="Q107" s="736"/>
      <c r="R107" s="736"/>
      <c r="S107" s="531"/>
      <c r="T107" s="531"/>
      <c r="U107" s="531"/>
      <c r="V107" s="531"/>
      <c r="W107" s="531"/>
      <c r="X107" s="531"/>
      <c r="Y107" s="531"/>
      <c r="Z107" s="531"/>
      <c r="AA107" s="817"/>
      <c r="AB107" s="441"/>
      <c r="AC107" s="442"/>
      <c r="AD107" s="442"/>
      <c r="AE107" s="301"/>
      <c r="AF107" s="287"/>
      <c r="AH107" s="234"/>
    </row>
    <row r="108" spans="1:34" ht="32.450000000000003" customHeight="1">
      <c r="A108" s="287"/>
      <c r="B108" s="306">
        <v>5</v>
      </c>
      <c r="C108" s="735"/>
      <c r="D108" s="736"/>
      <c r="E108" s="736"/>
      <c r="F108" s="736"/>
      <c r="G108" s="736"/>
      <c r="H108" s="736"/>
      <c r="I108" s="736"/>
      <c r="J108" s="736"/>
      <c r="K108" s="736"/>
      <c r="L108" s="736"/>
      <c r="M108" s="736"/>
      <c r="N108" s="736"/>
      <c r="O108" s="736"/>
      <c r="P108" s="736"/>
      <c r="Q108" s="736"/>
      <c r="R108" s="736"/>
      <c r="S108" s="531"/>
      <c r="T108" s="531"/>
      <c r="U108" s="531"/>
      <c r="V108" s="531"/>
      <c r="W108" s="531"/>
      <c r="X108" s="531"/>
      <c r="Y108" s="531"/>
      <c r="Z108" s="531"/>
      <c r="AA108" s="817"/>
      <c r="AB108" s="441"/>
      <c r="AC108" s="442"/>
      <c r="AD108" s="442"/>
      <c r="AE108" s="301"/>
      <c r="AF108" s="287"/>
      <c r="AH108" s="234"/>
    </row>
    <row r="109" spans="1:34" ht="32.450000000000003" customHeight="1" thickBot="1">
      <c r="A109" s="287"/>
      <c r="B109" s="307">
        <v>6</v>
      </c>
      <c r="C109" s="737"/>
      <c r="D109" s="738"/>
      <c r="E109" s="738"/>
      <c r="F109" s="738"/>
      <c r="G109" s="738"/>
      <c r="H109" s="738"/>
      <c r="I109" s="738"/>
      <c r="J109" s="738"/>
      <c r="K109" s="738"/>
      <c r="L109" s="738"/>
      <c r="M109" s="738"/>
      <c r="N109" s="738"/>
      <c r="O109" s="738"/>
      <c r="P109" s="738"/>
      <c r="Q109" s="738"/>
      <c r="R109" s="738"/>
      <c r="S109" s="519"/>
      <c r="T109" s="519"/>
      <c r="U109" s="519"/>
      <c r="V109" s="519"/>
      <c r="W109" s="519"/>
      <c r="X109" s="519"/>
      <c r="Y109" s="519"/>
      <c r="Z109" s="519"/>
      <c r="AA109" s="831"/>
      <c r="AB109" s="445" t="s">
        <v>503</v>
      </c>
      <c r="AC109" s="446"/>
      <c r="AD109" s="443"/>
      <c r="AE109" s="444"/>
      <c r="AF109" s="444"/>
      <c r="AH109" s="234"/>
    </row>
    <row r="110" spans="1:34" ht="32.450000000000003" hidden="1" customHeight="1" outlineLevel="1">
      <c r="A110" s="287"/>
      <c r="B110" s="309">
        <v>7</v>
      </c>
      <c r="C110" s="832"/>
      <c r="D110" s="833"/>
      <c r="E110" s="833"/>
      <c r="F110" s="833"/>
      <c r="G110" s="833"/>
      <c r="H110" s="833"/>
      <c r="I110" s="833"/>
      <c r="J110" s="833"/>
      <c r="K110" s="833"/>
      <c r="L110" s="833"/>
      <c r="M110" s="833"/>
      <c r="N110" s="833"/>
      <c r="O110" s="833"/>
      <c r="P110" s="833"/>
      <c r="Q110" s="833"/>
      <c r="R110" s="833"/>
      <c r="S110" s="542"/>
      <c r="T110" s="542"/>
      <c r="U110" s="542"/>
      <c r="V110" s="542"/>
      <c r="W110" s="542"/>
      <c r="X110" s="542"/>
      <c r="Y110" s="542"/>
      <c r="Z110" s="542"/>
      <c r="AA110" s="857"/>
      <c r="AB110" s="441"/>
      <c r="AC110" s="442"/>
      <c r="AD110" s="442"/>
      <c r="AE110" s="250"/>
      <c r="AF110" s="251"/>
      <c r="AH110" s="234"/>
    </row>
    <row r="111" spans="1:34" ht="32.450000000000003" hidden="1" customHeight="1" outlineLevel="1">
      <c r="A111" s="287"/>
      <c r="B111" s="306">
        <v>8</v>
      </c>
      <c r="C111" s="735"/>
      <c r="D111" s="736"/>
      <c r="E111" s="736"/>
      <c r="F111" s="736"/>
      <c r="G111" s="736"/>
      <c r="H111" s="736"/>
      <c r="I111" s="736"/>
      <c r="J111" s="736"/>
      <c r="K111" s="736"/>
      <c r="L111" s="736"/>
      <c r="M111" s="736"/>
      <c r="N111" s="736"/>
      <c r="O111" s="736"/>
      <c r="P111" s="736"/>
      <c r="Q111" s="736"/>
      <c r="R111" s="736"/>
      <c r="S111" s="531"/>
      <c r="T111" s="531"/>
      <c r="U111" s="531"/>
      <c r="V111" s="531"/>
      <c r="W111" s="531"/>
      <c r="X111" s="531"/>
      <c r="Y111" s="531"/>
      <c r="Z111" s="531"/>
      <c r="AA111" s="817"/>
      <c r="AB111" s="441"/>
      <c r="AC111" s="442"/>
      <c r="AD111" s="442"/>
      <c r="AE111" s="250"/>
      <c r="AF111" s="251"/>
      <c r="AH111" s="234"/>
    </row>
    <row r="112" spans="1:34" ht="32.450000000000003" hidden="1" customHeight="1" outlineLevel="1">
      <c r="A112" s="287"/>
      <c r="B112" s="306">
        <v>9</v>
      </c>
      <c r="C112" s="735"/>
      <c r="D112" s="736"/>
      <c r="E112" s="736"/>
      <c r="F112" s="736"/>
      <c r="G112" s="736"/>
      <c r="H112" s="736"/>
      <c r="I112" s="736"/>
      <c r="J112" s="736"/>
      <c r="K112" s="736"/>
      <c r="L112" s="736"/>
      <c r="M112" s="736"/>
      <c r="N112" s="736"/>
      <c r="O112" s="736"/>
      <c r="P112" s="736"/>
      <c r="Q112" s="736"/>
      <c r="R112" s="736"/>
      <c r="S112" s="531"/>
      <c r="T112" s="531"/>
      <c r="U112" s="531"/>
      <c r="V112" s="531"/>
      <c r="W112" s="531"/>
      <c r="X112" s="531"/>
      <c r="Y112" s="531"/>
      <c r="Z112" s="531"/>
      <c r="AA112" s="817"/>
      <c r="AB112" s="441"/>
      <c r="AC112" s="442"/>
      <c r="AD112" s="442"/>
      <c r="AE112" s="250"/>
      <c r="AF112" s="251"/>
      <c r="AH112" s="234"/>
    </row>
    <row r="113" spans="1:34" ht="32.450000000000003" hidden="1" customHeight="1" outlineLevel="1">
      <c r="A113" s="287"/>
      <c r="B113" s="306">
        <v>10</v>
      </c>
      <c r="C113" s="735"/>
      <c r="D113" s="736"/>
      <c r="E113" s="736"/>
      <c r="F113" s="736"/>
      <c r="G113" s="736"/>
      <c r="H113" s="736"/>
      <c r="I113" s="736"/>
      <c r="J113" s="736"/>
      <c r="K113" s="736"/>
      <c r="L113" s="736"/>
      <c r="M113" s="736"/>
      <c r="N113" s="736"/>
      <c r="O113" s="736"/>
      <c r="P113" s="736"/>
      <c r="Q113" s="736"/>
      <c r="R113" s="736"/>
      <c r="S113" s="531"/>
      <c r="T113" s="531"/>
      <c r="U113" s="531"/>
      <c r="V113" s="531"/>
      <c r="W113" s="531"/>
      <c r="X113" s="531"/>
      <c r="Y113" s="531"/>
      <c r="Z113" s="531"/>
      <c r="AA113" s="817"/>
      <c r="AB113" s="441"/>
      <c r="AC113" s="442"/>
      <c r="AD113" s="442"/>
      <c r="AE113" s="250"/>
      <c r="AF113" s="251"/>
      <c r="AH113" s="234"/>
    </row>
    <row r="114" spans="1:34" ht="32.450000000000003" hidden="1" customHeight="1" outlineLevel="1">
      <c r="A114" s="287"/>
      <c r="B114" s="306">
        <v>11</v>
      </c>
      <c r="C114" s="735"/>
      <c r="D114" s="736"/>
      <c r="E114" s="736"/>
      <c r="F114" s="736"/>
      <c r="G114" s="736"/>
      <c r="H114" s="736"/>
      <c r="I114" s="736"/>
      <c r="J114" s="736"/>
      <c r="K114" s="736"/>
      <c r="L114" s="736"/>
      <c r="M114" s="736"/>
      <c r="N114" s="736"/>
      <c r="O114" s="736"/>
      <c r="P114" s="736"/>
      <c r="Q114" s="736"/>
      <c r="R114" s="736"/>
      <c r="S114" s="531"/>
      <c r="T114" s="531"/>
      <c r="U114" s="531"/>
      <c r="V114" s="531"/>
      <c r="W114" s="531"/>
      <c r="X114" s="531"/>
      <c r="Y114" s="531"/>
      <c r="Z114" s="531"/>
      <c r="AA114" s="817"/>
      <c r="AB114" s="441"/>
      <c r="AC114" s="442"/>
      <c r="AD114" s="442"/>
      <c r="AE114" s="250"/>
      <c r="AF114" s="251"/>
      <c r="AH114" s="234"/>
    </row>
    <row r="115" spans="1:34" ht="32.450000000000003" hidden="1" customHeight="1" outlineLevel="1" thickBot="1">
      <c r="A115" s="287"/>
      <c r="B115" s="307">
        <v>12</v>
      </c>
      <c r="C115" s="737"/>
      <c r="D115" s="738"/>
      <c r="E115" s="738"/>
      <c r="F115" s="738"/>
      <c r="G115" s="738"/>
      <c r="H115" s="738"/>
      <c r="I115" s="738"/>
      <c r="J115" s="738"/>
      <c r="K115" s="738"/>
      <c r="L115" s="738"/>
      <c r="M115" s="738"/>
      <c r="N115" s="738"/>
      <c r="O115" s="738"/>
      <c r="P115" s="738"/>
      <c r="Q115" s="738"/>
      <c r="R115" s="738"/>
      <c r="S115" s="519"/>
      <c r="T115" s="519"/>
      <c r="U115" s="519"/>
      <c r="V115" s="519"/>
      <c r="W115" s="519"/>
      <c r="X115" s="519"/>
      <c r="Y115" s="519"/>
      <c r="Z115" s="519"/>
      <c r="AA115" s="831"/>
      <c r="AB115" s="445" t="s">
        <v>503</v>
      </c>
      <c r="AC115" s="443"/>
      <c r="AD115" s="443"/>
      <c r="AE115" s="446"/>
      <c r="AF115" s="446"/>
      <c r="AH115" s="234"/>
    </row>
    <row r="116" spans="1:34" ht="31.9" customHeight="1" collapsed="1" thickBot="1">
      <c r="A116" s="287"/>
      <c r="B116" s="284"/>
      <c r="C116" s="283"/>
      <c r="D116" s="283"/>
      <c r="E116" s="283"/>
      <c r="F116" s="283"/>
      <c r="G116" s="283"/>
      <c r="H116" s="283"/>
      <c r="I116" s="283"/>
      <c r="J116" s="283"/>
      <c r="K116" s="290"/>
      <c r="L116" s="290"/>
      <c r="M116" s="290"/>
      <c r="N116" s="290"/>
      <c r="O116" s="290"/>
      <c r="P116" s="819" t="s">
        <v>236</v>
      </c>
      <c r="Q116" s="819"/>
      <c r="R116" s="819"/>
      <c r="S116" s="739">
        <f>SUM(S104:AA115)</f>
        <v>0</v>
      </c>
      <c r="T116" s="740"/>
      <c r="U116" s="740"/>
      <c r="V116" s="740"/>
      <c r="W116" s="740"/>
      <c r="X116" s="740"/>
      <c r="Y116" s="740"/>
      <c r="Z116" s="740"/>
      <c r="AA116" s="740"/>
      <c r="AB116" s="505" t="str">
        <f>IF($N$79=$S$116,"一致","不一致")</f>
        <v>一致</v>
      </c>
      <c r="AC116" s="506"/>
      <c r="AD116" s="506"/>
      <c r="AE116" s="506"/>
      <c r="AF116" s="506"/>
      <c r="AG116" s="255" t="s">
        <v>303</v>
      </c>
      <c r="AH116" s="234"/>
    </row>
    <row r="117" spans="1:34" ht="24" customHeight="1">
      <c r="A117" s="268"/>
      <c r="B117" s="642" t="s">
        <v>327</v>
      </c>
      <c r="C117" s="642"/>
      <c r="D117" s="642"/>
      <c r="E117" s="642"/>
      <c r="F117" s="642"/>
      <c r="G117" s="642"/>
      <c r="H117" s="642"/>
      <c r="I117" s="642"/>
      <c r="J117" s="642"/>
      <c r="K117" s="642"/>
      <c r="L117" s="642"/>
      <c r="M117" s="642"/>
      <c r="N117" s="642"/>
      <c r="O117" s="642"/>
      <c r="P117" s="642"/>
      <c r="Q117" s="642"/>
      <c r="R117" s="642"/>
      <c r="S117" s="642"/>
      <c r="T117" s="642"/>
      <c r="U117" s="642"/>
      <c r="V117" s="642"/>
      <c r="W117" s="642"/>
      <c r="X117" s="642"/>
      <c r="Y117" s="642"/>
      <c r="Z117" s="642"/>
      <c r="AA117" s="642"/>
      <c r="AB117" s="91"/>
      <c r="AC117" s="91"/>
      <c r="AD117" s="91"/>
      <c r="AE117" s="91"/>
      <c r="AF117" s="268"/>
      <c r="AH117" s="234"/>
    </row>
    <row r="118" spans="1:34" ht="15" customHeight="1">
      <c r="A118" s="268"/>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268"/>
    </row>
    <row r="119" spans="1:34" ht="32.450000000000003" customHeight="1" thickBot="1">
      <c r="A119" s="268"/>
      <c r="B119" s="734" t="s">
        <v>336</v>
      </c>
      <c r="C119" s="734"/>
      <c r="D119" s="734"/>
      <c r="E119" s="734"/>
      <c r="F119" s="734"/>
      <c r="G119" s="734"/>
      <c r="H119" s="734"/>
      <c r="I119" s="734"/>
      <c r="J119" s="734"/>
      <c r="K119" s="734"/>
      <c r="L119" s="734"/>
      <c r="M119" s="734"/>
      <c r="N119" s="734"/>
      <c r="O119" s="734"/>
      <c r="P119" s="734"/>
      <c r="Q119" s="734"/>
      <c r="R119" s="734"/>
      <c r="S119" s="734"/>
      <c r="T119" s="734"/>
      <c r="U119" s="734"/>
      <c r="V119" s="734"/>
      <c r="W119" s="734"/>
      <c r="X119" s="734"/>
      <c r="Y119" s="734"/>
      <c r="Z119" s="734"/>
      <c r="AA119" s="734"/>
      <c r="AB119" s="91"/>
      <c r="AC119" s="91"/>
      <c r="AD119" s="91"/>
      <c r="AE119" s="91"/>
      <c r="AF119" s="268"/>
    </row>
    <row r="120" spans="1:34" ht="32.450000000000003" customHeight="1">
      <c r="A120" s="268"/>
      <c r="B120" s="755" t="s">
        <v>29</v>
      </c>
      <c r="C120" s="756"/>
      <c r="D120" s="756"/>
      <c r="E120" s="756"/>
      <c r="F120" s="756"/>
      <c r="G120" s="807" t="s">
        <v>93</v>
      </c>
      <c r="H120" s="808"/>
      <c r="I120" s="808"/>
      <c r="J120" s="808"/>
      <c r="K120" s="808"/>
      <c r="L120" s="808"/>
      <c r="M120" s="808"/>
      <c r="N120" s="808"/>
      <c r="O120" s="808"/>
      <c r="P120" s="808"/>
      <c r="Q120" s="808"/>
      <c r="R120" s="808"/>
      <c r="S120" s="808"/>
      <c r="T120" s="808"/>
      <c r="U120" s="808"/>
      <c r="V120" s="808"/>
      <c r="W120" s="808"/>
      <c r="X120" s="808"/>
      <c r="Y120" s="808"/>
      <c r="Z120" s="808"/>
      <c r="AA120" s="809"/>
      <c r="AB120" s="310"/>
      <c r="AC120" s="298"/>
      <c r="AD120" s="298"/>
      <c r="AE120" s="298"/>
      <c r="AF120" s="268"/>
    </row>
    <row r="121" spans="1:34" ht="32.450000000000003" customHeight="1">
      <c r="A121" s="268"/>
      <c r="B121" s="728"/>
      <c r="C121" s="729"/>
      <c r="D121" s="729"/>
      <c r="E121" s="729"/>
      <c r="F121" s="729"/>
      <c r="G121" s="274">
        <v>1</v>
      </c>
      <c r="H121" s="711" t="s">
        <v>290</v>
      </c>
      <c r="I121" s="712"/>
      <c r="J121" s="712"/>
      <c r="K121" s="712"/>
      <c r="L121" s="712"/>
      <c r="M121" s="712"/>
      <c r="N121" s="712"/>
      <c r="O121" s="712"/>
      <c r="P121" s="712"/>
      <c r="Q121" s="712"/>
      <c r="R121" s="712"/>
      <c r="S121" s="712"/>
      <c r="T121" s="712"/>
      <c r="U121" s="712"/>
      <c r="V121" s="712"/>
      <c r="W121" s="712"/>
      <c r="X121" s="712"/>
      <c r="Y121" s="712"/>
      <c r="Z121" s="712"/>
      <c r="AA121" s="713"/>
      <c r="AB121" s="310"/>
      <c r="AC121" s="298"/>
      <c r="AD121" s="298"/>
      <c r="AE121" s="298"/>
      <c r="AF121" s="268"/>
    </row>
    <row r="122" spans="1:34" ht="32.450000000000003" customHeight="1" thickBot="1">
      <c r="A122" s="268"/>
      <c r="B122" s="719"/>
      <c r="C122" s="720"/>
      <c r="D122" s="720"/>
      <c r="E122" s="720"/>
      <c r="F122" s="720"/>
      <c r="G122" s="276">
        <v>2</v>
      </c>
      <c r="H122" s="775" t="s">
        <v>94</v>
      </c>
      <c r="I122" s="776"/>
      <c r="J122" s="776"/>
      <c r="K122" s="776"/>
      <c r="L122" s="776"/>
      <c r="M122" s="776"/>
      <c r="N122" s="776"/>
      <c r="O122" s="776"/>
      <c r="P122" s="776"/>
      <c r="Q122" s="776"/>
      <c r="R122" s="776"/>
      <c r="S122" s="776"/>
      <c r="T122" s="776"/>
      <c r="U122" s="776"/>
      <c r="V122" s="776"/>
      <c r="W122" s="776"/>
      <c r="X122" s="776"/>
      <c r="Y122" s="776"/>
      <c r="Z122" s="776"/>
      <c r="AA122" s="777"/>
      <c r="AB122" s="310"/>
      <c r="AC122" s="298"/>
      <c r="AD122" s="298"/>
      <c r="AE122" s="298"/>
      <c r="AF122" s="268"/>
    </row>
    <row r="123" spans="1:34" ht="46.9" customHeight="1">
      <c r="A123" s="268"/>
      <c r="B123" s="841" t="s">
        <v>314</v>
      </c>
      <c r="C123" s="841"/>
      <c r="D123" s="841"/>
      <c r="E123" s="841"/>
      <c r="F123" s="841"/>
      <c r="G123" s="841"/>
      <c r="H123" s="841"/>
      <c r="I123" s="841"/>
      <c r="J123" s="841"/>
      <c r="K123" s="841"/>
      <c r="L123" s="841"/>
      <c r="M123" s="841"/>
      <c r="N123" s="841"/>
      <c r="O123" s="841"/>
      <c r="P123" s="841"/>
      <c r="Q123" s="841"/>
      <c r="R123" s="841"/>
      <c r="S123" s="841"/>
      <c r="T123" s="841"/>
      <c r="U123" s="841"/>
      <c r="V123" s="841"/>
      <c r="W123" s="841"/>
      <c r="X123" s="841"/>
      <c r="Y123" s="841"/>
      <c r="Z123" s="841"/>
      <c r="AA123" s="841"/>
      <c r="AB123" s="91"/>
      <c r="AC123" s="91"/>
      <c r="AD123" s="91"/>
      <c r="AE123" s="91"/>
      <c r="AF123" s="268"/>
    </row>
    <row r="124" spans="1:34" ht="15" customHeight="1">
      <c r="A124" s="268"/>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268"/>
    </row>
    <row r="125" spans="1:34" ht="24" customHeight="1">
      <c r="A125" s="268"/>
      <c r="B125" s="742" t="s">
        <v>241</v>
      </c>
      <c r="C125" s="742"/>
      <c r="D125" s="742"/>
      <c r="E125" s="742"/>
      <c r="F125" s="742"/>
      <c r="G125" s="742"/>
      <c r="H125" s="742"/>
      <c r="I125" s="742"/>
      <c r="J125" s="742"/>
      <c r="K125" s="742"/>
      <c r="L125" s="742"/>
      <c r="M125" s="742"/>
      <c r="N125" s="742"/>
      <c r="O125" s="742"/>
      <c r="P125" s="742"/>
      <c r="Q125" s="742"/>
      <c r="R125" s="742"/>
      <c r="S125" s="742"/>
      <c r="T125" s="742"/>
      <c r="U125" s="742"/>
      <c r="V125" s="742"/>
      <c r="W125" s="742"/>
      <c r="X125" s="742"/>
      <c r="Y125" s="742"/>
      <c r="Z125" s="742"/>
      <c r="AA125" s="742"/>
      <c r="AB125" s="742"/>
      <c r="AC125" s="742"/>
      <c r="AD125" s="742"/>
      <c r="AE125" s="268"/>
      <c r="AF125" s="268"/>
    </row>
    <row r="126" spans="1:34" ht="17.25" customHeight="1" thickBot="1">
      <c r="A126" s="268"/>
      <c r="B126" s="642" t="s">
        <v>395</v>
      </c>
      <c r="C126" s="642"/>
      <c r="D126" s="642"/>
      <c r="E126" s="642"/>
      <c r="F126" s="642"/>
      <c r="G126" s="642"/>
      <c r="H126" s="642"/>
      <c r="I126" s="642"/>
      <c r="J126" s="642"/>
      <c r="K126" s="642"/>
      <c r="L126" s="642"/>
      <c r="M126" s="642"/>
      <c r="N126" s="642"/>
      <c r="O126" s="642"/>
      <c r="P126" s="642"/>
      <c r="Q126" s="642"/>
      <c r="R126" s="642"/>
      <c r="S126" s="642"/>
      <c r="T126" s="642"/>
      <c r="U126" s="642"/>
      <c r="V126" s="642"/>
      <c r="W126" s="642"/>
      <c r="X126" s="642"/>
      <c r="Y126" s="642"/>
      <c r="Z126" s="642"/>
      <c r="AA126" s="642"/>
      <c r="AB126" s="642"/>
      <c r="AC126" s="642"/>
      <c r="AD126" s="164"/>
      <c r="AE126" s="268"/>
      <c r="AF126" s="268"/>
    </row>
    <row r="127" spans="1:34" ht="32.450000000000003" customHeight="1" thickBot="1">
      <c r="A127" s="268"/>
      <c r="B127" s="842" t="s">
        <v>384</v>
      </c>
      <c r="C127" s="843"/>
      <c r="D127" s="843"/>
      <c r="E127" s="843"/>
      <c r="F127" s="843"/>
      <c r="G127" s="843"/>
      <c r="H127" s="843"/>
      <c r="I127" s="843"/>
      <c r="J127" s="843"/>
      <c r="K127" s="844"/>
      <c r="L127" s="268"/>
      <c r="M127" s="268"/>
      <c r="N127" s="842" t="s">
        <v>385</v>
      </c>
      <c r="O127" s="843"/>
      <c r="P127" s="843"/>
      <c r="Q127" s="843"/>
      <c r="R127" s="843"/>
      <c r="S127" s="843"/>
      <c r="T127" s="843"/>
      <c r="U127" s="843"/>
      <c r="V127" s="844"/>
      <c r="W127" s="284"/>
      <c r="X127" s="284"/>
      <c r="Y127" s="284"/>
      <c r="Z127" s="284"/>
      <c r="AA127" s="284"/>
      <c r="AB127" s="284"/>
      <c r="AC127" s="284"/>
      <c r="AD127" s="164"/>
      <c r="AE127" s="164"/>
      <c r="AF127" s="268"/>
    </row>
    <row r="128" spans="1:34" ht="32.450000000000003" customHeight="1" thickBot="1">
      <c r="A128" s="268"/>
      <c r="B128" s="624"/>
      <c r="C128" s="625"/>
      <c r="D128" s="625"/>
      <c r="E128" s="625"/>
      <c r="F128" s="625"/>
      <c r="G128" s="625"/>
      <c r="H128" s="625"/>
      <c r="I128" s="625"/>
      <c r="J128" s="625"/>
      <c r="K128" s="626"/>
      <c r="L128" s="268"/>
      <c r="M128" s="268"/>
      <c r="N128" s="624"/>
      <c r="O128" s="625"/>
      <c r="P128" s="625"/>
      <c r="Q128" s="625"/>
      <c r="R128" s="625"/>
      <c r="S128" s="625"/>
      <c r="T128" s="625"/>
      <c r="U128" s="625"/>
      <c r="V128" s="626"/>
      <c r="W128" s="284"/>
      <c r="X128" s="284"/>
      <c r="Y128" s="284"/>
      <c r="Z128" s="284"/>
      <c r="AA128" s="284"/>
      <c r="AB128" s="284"/>
      <c r="AC128" s="284"/>
      <c r="AD128" s="164"/>
      <c r="AE128" s="164"/>
      <c r="AF128" s="268"/>
    </row>
    <row r="129" spans="1:32" ht="24" customHeight="1">
      <c r="A129" s="268"/>
      <c r="B129" s="284" t="s">
        <v>216</v>
      </c>
      <c r="C129" s="284"/>
      <c r="D129" s="284"/>
      <c r="E129" s="284"/>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164"/>
      <c r="AD129" s="164"/>
      <c r="AE129" s="268"/>
      <c r="AF129" s="268"/>
    </row>
    <row r="130" spans="1:32" ht="15" customHeight="1">
      <c r="A130" s="268"/>
      <c r="B130" s="284"/>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164"/>
      <c r="AD130" s="164"/>
      <c r="AE130" s="268"/>
      <c r="AF130" s="268"/>
    </row>
    <row r="131" spans="1:32" ht="24" customHeight="1">
      <c r="A131" s="278" t="s">
        <v>95</v>
      </c>
      <c r="B131" s="171"/>
      <c r="C131" s="271"/>
      <c r="D131" s="271"/>
      <c r="E131" s="271"/>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row>
    <row r="132" spans="1:32" ht="48.75" customHeight="1" thickBot="1">
      <c r="A132" s="268"/>
      <c r="B132" s="743" t="s">
        <v>355</v>
      </c>
      <c r="C132" s="743"/>
      <c r="D132" s="743"/>
      <c r="E132" s="743"/>
      <c r="F132" s="743"/>
      <c r="G132" s="743"/>
      <c r="H132" s="743"/>
      <c r="I132" s="743"/>
      <c r="J132" s="743"/>
      <c r="K132" s="743"/>
      <c r="L132" s="743"/>
      <c r="M132" s="743"/>
      <c r="N132" s="743"/>
      <c r="O132" s="743"/>
      <c r="P132" s="743"/>
      <c r="Q132" s="743"/>
      <c r="R132" s="743"/>
      <c r="S132" s="743"/>
      <c r="T132" s="743"/>
      <c r="U132" s="743"/>
      <c r="V132" s="743"/>
      <c r="W132" s="743"/>
      <c r="X132" s="743"/>
      <c r="Y132" s="743"/>
      <c r="Z132" s="743"/>
      <c r="AA132" s="743"/>
      <c r="AB132" s="743"/>
      <c r="AC132" s="743"/>
      <c r="AD132" s="268"/>
      <c r="AE132" s="268"/>
      <c r="AF132" s="268"/>
    </row>
    <row r="133" spans="1:32" ht="61.9" customHeight="1" thickBot="1">
      <c r="A133" s="268"/>
      <c r="B133" s="721" t="s">
        <v>291</v>
      </c>
      <c r="C133" s="722"/>
      <c r="D133" s="723"/>
      <c r="E133" s="715" t="s">
        <v>128</v>
      </c>
      <c r="F133" s="716"/>
      <c r="G133" s="717"/>
      <c r="H133" s="717"/>
      <c r="I133" s="718"/>
      <c r="J133" s="756" t="s">
        <v>129</v>
      </c>
      <c r="K133" s="756"/>
      <c r="L133" s="853"/>
      <c r="M133" s="853"/>
      <c r="N133" s="756"/>
      <c r="O133" s="772" t="s">
        <v>136</v>
      </c>
      <c r="P133" s="772"/>
      <c r="Q133" s="854"/>
      <c r="R133" s="854"/>
      <c r="S133" s="772"/>
      <c r="T133" s="845" t="s">
        <v>264</v>
      </c>
      <c r="U133" s="717"/>
      <c r="V133" s="717"/>
      <c r="W133" s="846"/>
      <c r="X133" s="845" t="s">
        <v>220</v>
      </c>
      <c r="Y133" s="722"/>
      <c r="Z133" s="722"/>
      <c r="AA133" s="722"/>
      <c r="AB133" s="722"/>
      <c r="AC133" s="849"/>
      <c r="AD133" s="299"/>
      <c r="AE133" s="268"/>
      <c r="AF133" s="268"/>
    </row>
    <row r="134" spans="1:32" ht="30" customHeight="1" thickBot="1">
      <c r="A134" s="268"/>
      <c r="B134" s="787"/>
      <c r="C134" s="788"/>
      <c r="D134" s="311" t="s">
        <v>137</v>
      </c>
      <c r="E134" s="850" t="s">
        <v>131</v>
      </c>
      <c r="F134" s="643"/>
      <c r="G134" s="787"/>
      <c r="H134" s="788"/>
      <c r="I134" s="312" t="s">
        <v>130</v>
      </c>
      <c r="J134" s="850" t="s">
        <v>132</v>
      </c>
      <c r="K134" s="643"/>
      <c r="L134" s="787"/>
      <c r="M134" s="788"/>
      <c r="N134" s="311" t="s">
        <v>130</v>
      </c>
      <c r="O134" s="850" t="s">
        <v>132</v>
      </c>
      <c r="P134" s="643"/>
      <c r="Q134" s="787"/>
      <c r="R134" s="788"/>
      <c r="S134" s="311" t="s">
        <v>130</v>
      </c>
      <c r="T134" s="847"/>
      <c r="U134" s="848"/>
      <c r="V134" s="848"/>
      <c r="W134" s="848"/>
      <c r="X134" s="787"/>
      <c r="Y134" s="870"/>
      <c r="Z134" s="870"/>
      <c r="AA134" s="870"/>
      <c r="AB134" s="788"/>
      <c r="AC134" s="313" t="s">
        <v>133</v>
      </c>
      <c r="AD134" s="299"/>
      <c r="AE134" s="268"/>
      <c r="AF134" s="268"/>
    </row>
    <row r="135" spans="1:32" ht="30" customHeight="1">
      <c r="A135" s="268"/>
      <c r="B135" s="851" t="s">
        <v>124</v>
      </c>
      <c r="C135" s="852"/>
      <c r="D135" s="669"/>
      <c r="E135" s="369"/>
      <c r="F135" s="311" t="s">
        <v>134</v>
      </c>
      <c r="G135" s="659">
        <f>E135*G134</f>
        <v>0</v>
      </c>
      <c r="H135" s="659"/>
      <c r="I135" s="314" t="s">
        <v>134</v>
      </c>
      <c r="J135" s="369"/>
      <c r="K135" s="311" t="s">
        <v>134</v>
      </c>
      <c r="L135" s="659">
        <f>J135*L134</f>
        <v>0</v>
      </c>
      <c r="M135" s="659"/>
      <c r="N135" s="315" t="s">
        <v>134</v>
      </c>
      <c r="O135" s="369"/>
      <c r="P135" s="311" t="s">
        <v>134</v>
      </c>
      <c r="Q135" s="659">
        <f>O135*Q134</f>
        <v>0</v>
      </c>
      <c r="R135" s="659"/>
      <c r="S135" s="316" t="s">
        <v>134</v>
      </c>
      <c r="T135" s="665">
        <f>SUM(G135,L135,Q135)</f>
        <v>0</v>
      </c>
      <c r="U135" s="666"/>
      <c r="V135" s="667"/>
      <c r="W135" s="316" t="s">
        <v>134</v>
      </c>
      <c r="X135" s="673">
        <f>T135*X134</f>
        <v>0</v>
      </c>
      <c r="Y135" s="674"/>
      <c r="Z135" s="674"/>
      <c r="AA135" s="674"/>
      <c r="AB135" s="675"/>
      <c r="AC135" s="317" t="s">
        <v>134</v>
      </c>
      <c r="AD135" s="299"/>
      <c r="AE135" s="268"/>
      <c r="AF135" s="268"/>
    </row>
    <row r="136" spans="1:32" ht="30" customHeight="1">
      <c r="A136" s="268"/>
      <c r="B136" s="668" t="s">
        <v>125</v>
      </c>
      <c r="C136" s="669"/>
      <c r="D136" s="669"/>
      <c r="E136" s="370"/>
      <c r="F136" s="311" t="s">
        <v>134</v>
      </c>
      <c r="G136" s="657">
        <f>E136*G134</f>
        <v>0</v>
      </c>
      <c r="H136" s="657"/>
      <c r="I136" s="314" t="s">
        <v>134</v>
      </c>
      <c r="J136" s="370"/>
      <c r="K136" s="311" t="s">
        <v>134</v>
      </c>
      <c r="L136" s="657">
        <f>J136*L134</f>
        <v>0</v>
      </c>
      <c r="M136" s="657"/>
      <c r="N136" s="315" t="s">
        <v>134</v>
      </c>
      <c r="O136" s="370"/>
      <c r="P136" s="311" t="s">
        <v>134</v>
      </c>
      <c r="Q136" s="657">
        <f>O136*Q134</f>
        <v>0</v>
      </c>
      <c r="R136" s="657"/>
      <c r="S136" s="316" t="s">
        <v>134</v>
      </c>
      <c r="T136" s="665">
        <f>SUM(G136,L136,Q136)</f>
        <v>0</v>
      </c>
      <c r="U136" s="666"/>
      <c r="V136" s="667"/>
      <c r="W136" s="316" t="s">
        <v>134</v>
      </c>
      <c r="X136" s="670">
        <f>T136*X134</f>
        <v>0</v>
      </c>
      <c r="Y136" s="671"/>
      <c r="Z136" s="671"/>
      <c r="AA136" s="671"/>
      <c r="AB136" s="672"/>
      <c r="AC136" s="317" t="s">
        <v>134</v>
      </c>
      <c r="AD136" s="299"/>
      <c r="AE136" s="268"/>
      <c r="AF136" s="268"/>
    </row>
    <row r="137" spans="1:32" ht="30" customHeight="1">
      <c r="A137" s="268"/>
      <c r="B137" s="668" t="s">
        <v>126</v>
      </c>
      <c r="C137" s="669"/>
      <c r="D137" s="669"/>
      <c r="E137" s="370"/>
      <c r="F137" s="311" t="s">
        <v>135</v>
      </c>
      <c r="G137" s="657">
        <f>E137*G134</f>
        <v>0</v>
      </c>
      <c r="H137" s="657"/>
      <c r="I137" s="314" t="s">
        <v>135</v>
      </c>
      <c r="J137" s="370"/>
      <c r="K137" s="311" t="s">
        <v>135</v>
      </c>
      <c r="L137" s="657">
        <f>J137*L134</f>
        <v>0</v>
      </c>
      <c r="M137" s="657"/>
      <c r="N137" s="315" t="s">
        <v>135</v>
      </c>
      <c r="O137" s="370"/>
      <c r="P137" s="311" t="s">
        <v>135</v>
      </c>
      <c r="Q137" s="657">
        <f>O137*Q134</f>
        <v>0</v>
      </c>
      <c r="R137" s="657"/>
      <c r="S137" s="316" t="s">
        <v>135</v>
      </c>
      <c r="T137" s="665">
        <f t="shared" ref="T137:T139" si="0">SUM(G137,L137,Q137)</f>
        <v>0</v>
      </c>
      <c r="U137" s="666"/>
      <c r="V137" s="667"/>
      <c r="W137" s="316" t="s">
        <v>135</v>
      </c>
      <c r="X137" s="670">
        <f>T137*X134</f>
        <v>0</v>
      </c>
      <c r="Y137" s="671"/>
      <c r="Z137" s="671"/>
      <c r="AA137" s="671"/>
      <c r="AB137" s="672"/>
      <c r="AC137" s="317" t="s">
        <v>135</v>
      </c>
      <c r="AD137" s="299"/>
      <c r="AE137" s="268"/>
      <c r="AF137" s="268"/>
    </row>
    <row r="138" spans="1:32" ht="30" customHeight="1">
      <c r="A138" s="268"/>
      <c r="B138" s="668" t="s">
        <v>127</v>
      </c>
      <c r="C138" s="669"/>
      <c r="D138" s="669"/>
      <c r="E138" s="370"/>
      <c r="F138" s="311" t="s">
        <v>134</v>
      </c>
      <c r="G138" s="657">
        <f>E138*G134</f>
        <v>0</v>
      </c>
      <c r="H138" s="657"/>
      <c r="I138" s="314" t="s">
        <v>134</v>
      </c>
      <c r="J138" s="370"/>
      <c r="K138" s="311" t="s">
        <v>134</v>
      </c>
      <c r="L138" s="657">
        <f>J138*L134</f>
        <v>0</v>
      </c>
      <c r="M138" s="657"/>
      <c r="N138" s="315" t="s">
        <v>134</v>
      </c>
      <c r="O138" s="370"/>
      <c r="P138" s="311" t="s">
        <v>134</v>
      </c>
      <c r="Q138" s="657">
        <f>O138*Q134</f>
        <v>0</v>
      </c>
      <c r="R138" s="657"/>
      <c r="S138" s="316" t="s">
        <v>134</v>
      </c>
      <c r="T138" s="665">
        <f t="shared" si="0"/>
        <v>0</v>
      </c>
      <c r="U138" s="666"/>
      <c r="V138" s="667"/>
      <c r="W138" s="316" t="s">
        <v>134</v>
      </c>
      <c r="X138" s="670">
        <f>T138*X134</f>
        <v>0</v>
      </c>
      <c r="Y138" s="671"/>
      <c r="Z138" s="671"/>
      <c r="AA138" s="671"/>
      <c r="AB138" s="672"/>
      <c r="AC138" s="317" t="s">
        <v>134</v>
      </c>
      <c r="AD138" s="299"/>
      <c r="AE138" s="268"/>
      <c r="AF138" s="268"/>
    </row>
    <row r="139" spans="1:32" ht="30" customHeight="1" thickBot="1">
      <c r="A139" s="268"/>
      <c r="B139" s="829" t="s">
        <v>145</v>
      </c>
      <c r="C139" s="830"/>
      <c r="D139" s="830"/>
      <c r="E139" s="371"/>
      <c r="F139" s="318" t="s">
        <v>134</v>
      </c>
      <c r="G139" s="658">
        <f>E139*G134</f>
        <v>0</v>
      </c>
      <c r="H139" s="658"/>
      <c r="I139" s="319" t="s">
        <v>134</v>
      </c>
      <c r="J139" s="371"/>
      <c r="K139" s="318" t="s">
        <v>134</v>
      </c>
      <c r="L139" s="658">
        <f>J139*L134</f>
        <v>0</v>
      </c>
      <c r="M139" s="658"/>
      <c r="N139" s="320" t="s">
        <v>134</v>
      </c>
      <c r="O139" s="371"/>
      <c r="P139" s="318" t="s">
        <v>134</v>
      </c>
      <c r="Q139" s="658">
        <f>O139*Q134</f>
        <v>0</v>
      </c>
      <c r="R139" s="658"/>
      <c r="S139" s="321" t="s">
        <v>134</v>
      </c>
      <c r="T139" s="867">
        <f t="shared" si="0"/>
        <v>0</v>
      </c>
      <c r="U139" s="868"/>
      <c r="V139" s="869"/>
      <c r="W139" s="321" t="s">
        <v>134</v>
      </c>
      <c r="X139" s="826">
        <f>T139*X134</f>
        <v>0</v>
      </c>
      <c r="Y139" s="827"/>
      <c r="Z139" s="827"/>
      <c r="AA139" s="827"/>
      <c r="AB139" s="828"/>
      <c r="AC139" s="322" t="s">
        <v>134</v>
      </c>
      <c r="AD139" s="299"/>
      <c r="AE139" s="268"/>
      <c r="AF139" s="268"/>
    </row>
    <row r="140" spans="1:32" ht="24" customHeight="1">
      <c r="A140" s="268"/>
      <c r="B140" s="768" t="s">
        <v>316</v>
      </c>
      <c r="C140" s="768"/>
      <c r="D140" s="768"/>
      <c r="E140" s="768"/>
      <c r="F140" s="768"/>
      <c r="G140" s="768"/>
      <c r="H140" s="768"/>
      <c r="I140" s="768"/>
      <c r="J140" s="768"/>
      <c r="K140" s="768"/>
      <c r="L140" s="768"/>
      <c r="M140" s="768"/>
      <c r="N140" s="768"/>
      <c r="O140" s="768"/>
      <c r="P140" s="768"/>
      <c r="Q140" s="768"/>
      <c r="R140" s="768"/>
      <c r="S140" s="768"/>
      <c r="T140" s="768"/>
      <c r="U140" s="768"/>
      <c r="V140" s="768"/>
      <c r="W140" s="768"/>
      <c r="X140" s="768"/>
      <c r="Y140" s="768"/>
      <c r="Z140" s="768"/>
      <c r="AA140" s="768"/>
      <c r="AB140" s="768"/>
      <c r="AC140" s="768"/>
      <c r="AD140" s="768"/>
      <c r="AE140" s="268"/>
      <c r="AF140" s="268"/>
    </row>
    <row r="141" spans="1:32" ht="39.75" customHeight="1">
      <c r="A141" s="268"/>
      <c r="B141" s="768" t="s">
        <v>396</v>
      </c>
      <c r="C141" s="768"/>
      <c r="D141" s="768"/>
      <c r="E141" s="768"/>
      <c r="F141" s="768"/>
      <c r="G141" s="768"/>
      <c r="H141" s="768"/>
      <c r="I141" s="768"/>
      <c r="J141" s="768"/>
      <c r="K141" s="768"/>
      <c r="L141" s="768"/>
      <c r="M141" s="768"/>
      <c r="N141" s="768"/>
      <c r="O141" s="768"/>
      <c r="P141" s="768"/>
      <c r="Q141" s="768"/>
      <c r="R141" s="768"/>
      <c r="S141" s="768"/>
      <c r="T141" s="768"/>
      <c r="U141" s="768"/>
      <c r="V141" s="768"/>
      <c r="W141" s="768"/>
      <c r="X141" s="768"/>
      <c r="Y141" s="768"/>
      <c r="Z141" s="768"/>
      <c r="AA141" s="768"/>
      <c r="AB141" s="768"/>
      <c r="AC141" s="768"/>
      <c r="AD141" s="768"/>
      <c r="AE141" s="268"/>
      <c r="AF141" s="268"/>
    </row>
    <row r="142" spans="1:32" ht="15" customHeight="1">
      <c r="A142" s="268"/>
      <c r="B142" s="323"/>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268"/>
      <c r="AF142" s="268"/>
    </row>
    <row r="143" spans="1:32" ht="32.450000000000003" customHeight="1" thickBot="1">
      <c r="A143" s="268"/>
      <c r="B143" s="661" t="s">
        <v>221</v>
      </c>
      <c r="C143" s="661"/>
      <c r="D143" s="661"/>
      <c r="E143" s="661"/>
      <c r="F143" s="661"/>
      <c r="G143" s="661"/>
      <c r="H143" s="661"/>
      <c r="I143" s="661"/>
      <c r="J143" s="661"/>
      <c r="K143" s="661"/>
      <c r="L143" s="661"/>
      <c r="M143" s="661"/>
      <c r="N143" s="661"/>
      <c r="O143" s="661"/>
      <c r="P143" s="661"/>
      <c r="Q143" s="661"/>
      <c r="R143" s="661"/>
      <c r="S143" s="661"/>
      <c r="T143" s="661"/>
      <c r="U143" s="661"/>
      <c r="V143" s="661"/>
      <c r="W143" s="661"/>
      <c r="X143" s="661"/>
      <c r="Y143" s="661"/>
      <c r="Z143" s="661"/>
      <c r="AA143" s="661"/>
      <c r="AB143" s="661"/>
      <c r="AC143" s="661"/>
      <c r="AD143" s="661"/>
      <c r="AE143" s="268"/>
      <c r="AF143" s="268"/>
    </row>
    <row r="144" spans="1:32" ht="78" customHeight="1" thickBot="1">
      <c r="A144" s="268"/>
      <c r="B144" s="662"/>
      <c r="C144" s="663"/>
      <c r="D144" s="663"/>
      <c r="E144" s="663"/>
      <c r="F144" s="663"/>
      <c r="G144" s="663"/>
      <c r="H144" s="663"/>
      <c r="I144" s="663"/>
      <c r="J144" s="663"/>
      <c r="K144" s="663"/>
      <c r="L144" s="663"/>
      <c r="M144" s="663"/>
      <c r="N144" s="663"/>
      <c r="O144" s="663"/>
      <c r="P144" s="663"/>
      <c r="Q144" s="663"/>
      <c r="R144" s="663"/>
      <c r="S144" s="663"/>
      <c r="T144" s="663"/>
      <c r="U144" s="663"/>
      <c r="V144" s="663"/>
      <c r="W144" s="663"/>
      <c r="X144" s="663"/>
      <c r="Y144" s="663"/>
      <c r="Z144" s="663"/>
      <c r="AA144" s="663"/>
      <c r="AB144" s="663"/>
      <c r="AC144" s="663"/>
      <c r="AD144" s="664"/>
      <c r="AE144" s="324"/>
      <c r="AF144" s="289"/>
    </row>
    <row r="145" spans="1:37" ht="15" customHeight="1">
      <c r="A145" s="268" t="s">
        <v>166</v>
      </c>
      <c r="B145" s="325"/>
      <c r="C145" s="325"/>
      <c r="D145" s="325"/>
      <c r="E145" s="283"/>
      <c r="F145" s="283"/>
      <c r="G145" s="283"/>
      <c r="H145" s="283"/>
      <c r="I145" s="280"/>
      <c r="J145" s="299"/>
      <c r="K145" s="299"/>
      <c r="L145" s="299"/>
      <c r="M145" s="299"/>
      <c r="N145" s="299"/>
      <c r="O145" s="299"/>
      <c r="P145" s="299"/>
      <c r="Q145" s="299"/>
      <c r="R145" s="299"/>
      <c r="S145" s="299"/>
      <c r="T145" s="299"/>
      <c r="U145" s="299"/>
      <c r="V145" s="299"/>
      <c r="W145" s="299"/>
      <c r="X145" s="299"/>
      <c r="Y145" s="299"/>
      <c r="Z145" s="299"/>
      <c r="AA145" s="299"/>
      <c r="AB145" s="299"/>
      <c r="AC145" s="299"/>
      <c r="AD145" s="299"/>
      <c r="AE145" s="268"/>
      <c r="AF145" s="268"/>
    </row>
    <row r="146" spans="1:37" ht="32.450000000000003" customHeight="1">
      <c r="A146" s="268"/>
      <c r="B146" s="743" t="s">
        <v>317</v>
      </c>
      <c r="C146" s="743"/>
      <c r="D146" s="743"/>
      <c r="E146" s="743"/>
      <c r="F146" s="743"/>
      <c r="G146" s="743"/>
      <c r="H146" s="743"/>
      <c r="I146" s="743"/>
      <c r="J146" s="743"/>
      <c r="K146" s="743"/>
      <c r="L146" s="743"/>
      <c r="M146" s="743"/>
      <c r="N146" s="743"/>
      <c r="O146" s="743"/>
      <c r="P146" s="743"/>
      <c r="Q146" s="743"/>
      <c r="R146" s="743"/>
      <c r="S146" s="743"/>
      <c r="T146" s="743"/>
      <c r="U146" s="743"/>
      <c r="V146" s="743"/>
      <c r="W146" s="743"/>
      <c r="X146" s="743"/>
      <c r="Y146" s="743"/>
      <c r="Z146" s="743"/>
      <c r="AA146" s="743"/>
      <c r="AB146" s="743"/>
      <c r="AC146" s="743"/>
      <c r="AD146" s="743"/>
      <c r="AE146" s="743"/>
      <c r="AF146" s="743"/>
    </row>
    <row r="147" spans="1:37" ht="21.6" customHeight="1">
      <c r="A147" s="268"/>
      <c r="B147" s="277"/>
      <c r="C147" s="277"/>
      <c r="D147" s="277"/>
      <c r="E147" s="653" t="s">
        <v>173</v>
      </c>
      <c r="F147" s="654"/>
      <c r="G147" s="654"/>
      <c r="H147" s="654"/>
      <c r="I147" s="654"/>
      <c r="J147" s="654"/>
      <c r="K147" s="654"/>
      <c r="L147" s="654"/>
      <c r="M147" s="654"/>
      <c r="N147" s="654"/>
      <c r="O147" s="654"/>
      <c r="P147" s="654"/>
      <c r="Q147" s="654"/>
      <c r="R147" s="654"/>
      <c r="S147" s="654"/>
      <c r="T147" s="654"/>
      <c r="U147" s="654"/>
      <c r="V147" s="654"/>
      <c r="W147" s="654"/>
      <c r="X147" s="654"/>
      <c r="Y147" s="654"/>
      <c r="Z147" s="655"/>
      <c r="AA147" s="820" t="s">
        <v>167</v>
      </c>
      <c r="AB147" s="821"/>
      <c r="AC147" s="822"/>
      <c r="AD147" s="820" t="s">
        <v>168</v>
      </c>
      <c r="AE147" s="821"/>
      <c r="AF147" s="822"/>
      <c r="AH147" s="326"/>
      <c r="AI147" s="326"/>
      <c r="AJ147" s="209"/>
      <c r="AK147" s="214"/>
    </row>
    <row r="148" spans="1:37" ht="40.9" customHeight="1" thickBot="1">
      <c r="A148" s="268"/>
      <c r="B148" s="268"/>
      <c r="C148" s="268"/>
      <c r="D148" s="268"/>
      <c r="E148" s="815" t="s">
        <v>101</v>
      </c>
      <c r="F148" s="815"/>
      <c r="G148" s="815"/>
      <c r="H148" s="816"/>
      <c r="I148" s="818" t="s">
        <v>102</v>
      </c>
      <c r="J148" s="818"/>
      <c r="K148" s="818"/>
      <c r="L148" s="679"/>
      <c r="M148" s="815" t="s">
        <v>172</v>
      </c>
      <c r="N148" s="815"/>
      <c r="O148" s="815"/>
      <c r="P148" s="816"/>
      <c r="Q148" s="653" t="s">
        <v>261</v>
      </c>
      <c r="R148" s="654"/>
      <c r="S148" s="654"/>
      <c r="T148" s="654"/>
      <c r="U148" s="655"/>
      <c r="V148" s="653" t="s">
        <v>262</v>
      </c>
      <c r="W148" s="654"/>
      <c r="X148" s="654"/>
      <c r="Y148" s="654"/>
      <c r="Z148" s="655"/>
      <c r="AA148" s="823"/>
      <c r="AB148" s="824"/>
      <c r="AC148" s="825"/>
      <c r="AD148" s="823"/>
      <c r="AE148" s="824"/>
      <c r="AF148" s="825"/>
      <c r="AH148" s="326"/>
      <c r="AI148" s="326"/>
      <c r="AJ148" s="326"/>
      <c r="AK148" s="214"/>
    </row>
    <row r="149" spans="1:37" ht="26.45" customHeight="1">
      <c r="A149" s="268"/>
      <c r="B149" s="709" t="s">
        <v>96</v>
      </c>
      <c r="C149" s="669"/>
      <c r="D149" s="669"/>
      <c r="E149" s="683"/>
      <c r="F149" s="684"/>
      <c r="G149" s="685"/>
      <c r="H149" s="327" t="s">
        <v>108</v>
      </c>
      <c r="I149" s="701"/>
      <c r="J149" s="702"/>
      <c r="K149" s="703"/>
      <c r="L149" s="328" t="s">
        <v>108</v>
      </c>
      <c r="M149" s="683"/>
      <c r="N149" s="684"/>
      <c r="O149" s="685"/>
      <c r="P149" s="329" t="s">
        <v>107</v>
      </c>
      <c r="Q149" s="680">
        <f>E149*I149</f>
        <v>0</v>
      </c>
      <c r="R149" s="681"/>
      <c r="S149" s="681"/>
      <c r="T149" s="682"/>
      <c r="U149" s="330" t="s">
        <v>109</v>
      </c>
      <c r="V149" s="680">
        <f>E149*I149*M149</f>
        <v>0</v>
      </c>
      <c r="W149" s="681"/>
      <c r="X149" s="681"/>
      <c r="Y149" s="682"/>
      <c r="Z149" s="331" t="s">
        <v>222</v>
      </c>
      <c r="AA149" s="701"/>
      <c r="AB149" s="703"/>
      <c r="AC149" s="328" t="s">
        <v>169</v>
      </c>
      <c r="AD149" s="701"/>
      <c r="AE149" s="703"/>
      <c r="AF149" s="329" t="s">
        <v>170</v>
      </c>
      <c r="AH149" s="332"/>
      <c r="AI149" s="332"/>
      <c r="AJ149" s="209"/>
      <c r="AK149" s="214"/>
    </row>
    <row r="150" spans="1:37" ht="26.45" customHeight="1">
      <c r="A150" s="268"/>
      <c r="B150" s="709" t="s">
        <v>257</v>
      </c>
      <c r="C150" s="669"/>
      <c r="D150" s="669"/>
      <c r="E150" s="693"/>
      <c r="F150" s="694"/>
      <c r="G150" s="695"/>
      <c r="H150" s="327" t="s">
        <v>108</v>
      </c>
      <c r="I150" s="686"/>
      <c r="J150" s="704"/>
      <c r="K150" s="687"/>
      <c r="L150" s="328" t="s">
        <v>108</v>
      </c>
      <c r="M150" s="693"/>
      <c r="N150" s="694"/>
      <c r="O150" s="695"/>
      <c r="P150" s="329" t="s">
        <v>107</v>
      </c>
      <c r="Q150" s="680">
        <f>E150*I150</f>
        <v>0</v>
      </c>
      <c r="R150" s="681"/>
      <c r="S150" s="681"/>
      <c r="T150" s="682"/>
      <c r="U150" s="330" t="s">
        <v>109</v>
      </c>
      <c r="V150" s="680">
        <f>E150*I150*M150</f>
        <v>0</v>
      </c>
      <c r="W150" s="681"/>
      <c r="X150" s="681"/>
      <c r="Y150" s="682"/>
      <c r="Z150" s="331" t="s">
        <v>222</v>
      </c>
      <c r="AA150" s="686"/>
      <c r="AB150" s="687"/>
      <c r="AC150" s="328" t="s">
        <v>169</v>
      </c>
      <c r="AD150" s="686"/>
      <c r="AE150" s="687"/>
      <c r="AF150" s="329" t="s">
        <v>170</v>
      </c>
      <c r="AH150" s="332"/>
      <c r="AI150" s="332"/>
      <c r="AJ150" s="209"/>
      <c r="AK150" s="214"/>
    </row>
    <row r="151" spans="1:37" ht="26.45" customHeight="1">
      <c r="A151" s="268"/>
      <c r="B151" s="706" t="s">
        <v>126</v>
      </c>
      <c r="C151" s="707"/>
      <c r="D151" s="707"/>
      <c r="E151" s="693"/>
      <c r="F151" s="694"/>
      <c r="G151" s="695"/>
      <c r="H151" s="327" t="s">
        <v>108</v>
      </c>
      <c r="I151" s="686"/>
      <c r="J151" s="704"/>
      <c r="K151" s="687"/>
      <c r="L151" s="328" t="s">
        <v>108</v>
      </c>
      <c r="M151" s="693"/>
      <c r="N151" s="694"/>
      <c r="O151" s="695"/>
      <c r="P151" s="329" t="s">
        <v>107</v>
      </c>
      <c r="Q151" s="680">
        <f>E151*I151</f>
        <v>0</v>
      </c>
      <c r="R151" s="681"/>
      <c r="S151" s="681"/>
      <c r="T151" s="682"/>
      <c r="U151" s="330" t="s">
        <v>109</v>
      </c>
      <c r="V151" s="680">
        <f>E151*I151*M151</f>
        <v>0</v>
      </c>
      <c r="W151" s="681"/>
      <c r="X151" s="681"/>
      <c r="Y151" s="682"/>
      <c r="Z151" s="331" t="s">
        <v>222</v>
      </c>
      <c r="AA151" s="686"/>
      <c r="AB151" s="687"/>
      <c r="AC151" s="328" t="s">
        <v>169</v>
      </c>
      <c r="AD151" s="686"/>
      <c r="AE151" s="687"/>
      <c r="AF151" s="329" t="s">
        <v>170</v>
      </c>
      <c r="AH151" s="332"/>
      <c r="AI151" s="332"/>
      <c r="AJ151" s="209"/>
      <c r="AK151" s="214"/>
    </row>
    <row r="152" spans="1:37" ht="26.45" customHeight="1">
      <c r="A152" s="268"/>
      <c r="B152" s="706" t="s">
        <v>356</v>
      </c>
      <c r="C152" s="707"/>
      <c r="D152" s="707"/>
      <c r="E152" s="693"/>
      <c r="F152" s="694"/>
      <c r="G152" s="695"/>
      <c r="H152" s="327" t="s">
        <v>108</v>
      </c>
      <c r="I152" s="686"/>
      <c r="J152" s="704"/>
      <c r="K152" s="687"/>
      <c r="L152" s="328" t="s">
        <v>108</v>
      </c>
      <c r="M152" s="693"/>
      <c r="N152" s="694"/>
      <c r="O152" s="695"/>
      <c r="P152" s="329" t="s">
        <v>107</v>
      </c>
      <c r="Q152" s="680">
        <f>E152*I152</f>
        <v>0</v>
      </c>
      <c r="R152" s="681"/>
      <c r="S152" s="681"/>
      <c r="T152" s="682"/>
      <c r="U152" s="330" t="s">
        <v>109</v>
      </c>
      <c r="V152" s="680">
        <f>E152*I152*M152</f>
        <v>0</v>
      </c>
      <c r="W152" s="681"/>
      <c r="X152" s="681"/>
      <c r="Y152" s="682"/>
      <c r="Z152" s="331" t="s">
        <v>222</v>
      </c>
      <c r="AA152" s="686"/>
      <c r="AB152" s="687"/>
      <c r="AC152" s="328" t="s">
        <v>169</v>
      </c>
      <c r="AD152" s="686"/>
      <c r="AE152" s="687"/>
      <c r="AF152" s="329" t="s">
        <v>170</v>
      </c>
      <c r="AH152" s="332"/>
      <c r="AI152" s="332"/>
      <c r="AJ152" s="209"/>
      <c r="AK152" s="214"/>
    </row>
    <row r="153" spans="1:37" ht="26.45" customHeight="1" thickBot="1">
      <c r="A153" s="268"/>
      <c r="B153" s="709" t="s">
        <v>106</v>
      </c>
      <c r="C153" s="669"/>
      <c r="D153" s="669"/>
      <c r="E153" s="690"/>
      <c r="F153" s="691"/>
      <c r="G153" s="692"/>
      <c r="H153" s="327" t="s">
        <v>108</v>
      </c>
      <c r="I153" s="688"/>
      <c r="J153" s="705"/>
      <c r="K153" s="689"/>
      <c r="L153" s="328" t="s">
        <v>108</v>
      </c>
      <c r="M153" s="690"/>
      <c r="N153" s="691"/>
      <c r="O153" s="692"/>
      <c r="P153" s="329" t="s">
        <v>107</v>
      </c>
      <c r="Q153" s="680">
        <f>E153*I153</f>
        <v>0</v>
      </c>
      <c r="R153" s="681"/>
      <c r="S153" s="681"/>
      <c r="T153" s="682"/>
      <c r="U153" s="330" t="s">
        <v>109</v>
      </c>
      <c r="V153" s="680">
        <f>E153*I153*M153</f>
        <v>0</v>
      </c>
      <c r="W153" s="681"/>
      <c r="X153" s="681"/>
      <c r="Y153" s="682"/>
      <c r="Z153" s="331" t="s">
        <v>222</v>
      </c>
      <c r="AA153" s="688"/>
      <c r="AB153" s="689"/>
      <c r="AC153" s="328" t="s">
        <v>169</v>
      </c>
      <c r="AD153" s="688"/>
      <c r="AE153" s="689"/>
      <c r="AF153" s="329" t="s">
        <v>170</v>
      </c>
      <c r="AH153" s="332"/>
      <c r="AI153" s="332"/>
      <c r="AJ153" s="209"/>
      <c r="AK153" s="214"/>
    </row>
    <row r="154" spans="1:37" ht="12" customHeight="1">
      <c r="A154" s="268"/>
      <c r="B154" s="284"/>
      <c r="C154" s="284"/>
      <c r="D154" s="284"/>
      <c r="E154" s="91"/>
      <c r="F154" s="91"/>
      <c r="G154" s="164"/>
      <c r="H154" s="289"/>
      <c r="I154" s="289"/>
      <c r="J154" s="289"/>
      <c r="K154" s="164"/>
      <c r="L154" s="333"/>
      <c r="M154" s="334"/>
      <c r="N154" s="334"/>
      <c r="O154" s="334"/>
      <c r="P154" s="335"/>
      <c r="Q154" s="282"/>
      <c r="R154" s="289"/>
      <c r="S154" s="289"/>
      <c r="T154" s="289"/>
      <c r="U154" s="336"/>
      <c r="V154" s="282"/>
      <c r="W154" s="293"/>
      <c r="X154" s="293"/>
      <c r="Y154" s="293"/>
      <c r="Z154" s="337"/>
      <c r="AA154" s="277"/>
      <c r="AB154" s="277"/>
      <c r="AC154" s="277"/>
      <c r="AD154" s="277"/>
      <c r="AE154" s="268"/>
      <c r="AF154" s="268"/>
    </row>
    <row r="155" spans="1:37" ht="49.15" customHeight="1">
      <c r="A155" s="268"/>
      <c r="B155" s="277"/>
      <c r="C155" s="277"/>
      <c r="D155" s="277"/>
      <c r="E155" s="653" t="s">
        <v>100</v>
      </c>
      <c r="F155" s="654"/>
      <c r="G155" s="654"/>
      <c r="H155" s="655"/>
      <c r="I155" s="268"/>
      <c r="J155" s="268"/>
      <c r="K155" s="679" t="s">
        <v>171</v>
      </c>
      <c r="L155" s="679"/>
      <c r="M155" s="679"/>
      <c r="N155" s="679"/>
      <c r="O155" s="268"/>
      <c r="P155" s="268"/>
      <c r="Q155" s="653" t="s">
        <v>263</v>
      </c>
      <c r="R155" s="654"/>
      <c r="S155" s="655"/>
      <c r="T155" s="268"/>
      <c r="U155" s="268"/>
      <c r="V155" s="653" t="s">
        <v>259</v>
      </c>
      <c r="W155" s="654"/>
      <c r="X155" s="655"/>
      <c r="Y155" s="268"/>
      <c r="Z155" s="268"/>
      <c r="AA155" s="268"/>
      <c r="AB155" s="268"/>
      <c r="AC155" s="268"/>
      <c r="AD155" s="268"/>
      <c r="AE155" s="268"/>
      <c r="AF155" s="268"/>
    </row>
    <row r="156" spans="1:37" ht="26.45" customHeight="1">
      <c r="A156" s="268"/>
      <c r="B156" s="709" t="s">
        <v>96</v>
      </c>
      <c r="C156" s="669"/>
      <c r="D156" s="710"/>
      <c r="E156" s="696">
        <f>IFERROR(Q149*AA149/AD149,0)</f>
        <v>0</v>
      </c>
      <c r="F156" s="697"/>
      <c r="G156" s="697"/>
      <c r="H156" s="698"/>
      <c r="I156" s="268" t="s">
        <v>109</v>
      </c>
      <c r="J156" s="268"/>
      <c r="K156" s="656">
        <f>V149*AA149</f>
        <v>0</v>
      </c>
      <c r="L156" s="656"/>
      <c r="M156" s="656"/>
      <c r="N156" s="656"/>
      <c r="O156" s="338" t="s">
        <v>258</v>
      </c>
      <c r="P156" s="268"/>
      <c r="Q156" s="665">
        <f>IFERROR(X135/AA149,0)</f>
        <v>0</v>
      </c>
      <c r="R156" s="666"/>
      <c r="S156" s="667"/>
      <c r="T156" s="268" t="s">
        <v>97</v>
      </c>
      <c r="U156" s="268"/>
      <c r="V156" s="665">
        <f>IFERROR(V149/Q156,0)</f>
        <v>0</v>
      </c>
      <c r="W156" s="666"/>
      <c r="X156" s="667"/>
      <c r="Y156" s="338" t="s">
        <v>222</v>
      </c>
      <c r="Z156" s="268"/>
      <c r="AA156" s="268"/>
      <c r="AB156" s="268"/>
      <c r="AC156" s="268"/>
      <c r="AD156" s="268"/>
      <c r="AE156" s="268"/>
      <c r="AF156" s="268"/>
    </row>
    <row r="157" spans="1:37" ht="26.45" customHeight="1">
      <c r="A157" s="268"/>
      <c r="B157" s="709" t="s">
        <v>257</v>
      </c>
      <c r="C157" s="669"/>
      <c r="D157" s="710"/>
      <c r="E157" s="696">
        <f t="shared" ref="E157:E160" si="1">IFERROR(Q150*AA150/AD150,0)</f>
        <v>0</v>
      </c>
      <c r="F157" s="697"/>
      <c r="G157" s="697"/>
      <c r="H157" s="698"/>
      <c r="I157" s="268" t="s">
        <v>109</v>
      </c>
      <c r="J157" s="268"/>
      <c r="K157" s="656">
        <f>V150*AA150</f>
        <v>0</v>
      </c>
      <c r="L157" s="656"/>
      <c r="M157" s="656"/>
      <c r="N157" s="656"/>
      <c r="O157" s="338" t="s">
        <v>258</v>
      </c>
      <c r="P157" s="268"/>
      <c r="Q157" s="665">
        <f>IFERROR(X136/AA150,0)</f>
        <v>0</v>
      </c>
      <c r="R157" s="666"/>
      <c r="S157" s="667"/>
      <c r="T157" s="268" t="s">
        <v>97</v>
      </c>
      <c r="U157" s="268"/>
      <c r="V157" s="665">
        <f>IFERROR(V150/Q157,0)</f>
        <v>0</v>
      </c>
      <c r="W157" s="666"/>
      <c r="X157" s="667"/>
      <c r="Y157" s="338" t="s">
        <v>222</v>
      </c>
      <c r="Z157" s="268"/>
      <c r="AA157" s="268"/>
      <c r="AB157" s="268"/>
      <c r="AC157" s="268"/>
      <c r="AD157" s="268"/>
      <c r="AE157" s="268"/>
      <c r="AF157" s="268"/>
    </row>
    <row r="158" spans="1:37" ht="26.45" customHeight="1">
      <c r="A158" s="268"/>
      <c r="B158" s="706" t="s">
        <v>126</v>
      </c>
      <c r="C158" s="707"/>
      <c r="D158" s="708"/>
      <c r="E158" s="696">
        <f>IFERROR(Q151*AA151/AD151,0)</f>
        <v>0</v>
      </c>
      <c r="F158" s="697"/>
      <c r="G158" s="697"/>
      <c r="H158" s="698"/>
      <c r="I158" s="268" t="s">
        <v>109</v>
      </c>
      <c r="J158" s="268"/>
      <c r="K158" s="656">
        <f>V151*AA151</f>
        <v>0</v>
      </c>
      <c r="L158" s="656"/>
      <c r="M158" s="656"/>
      <c r="N158" s="656"/>
      <c r="O158" s="338" t="s">
        <v>258</v>
      </c>
      <c r="P158" s="268"/>
      <c r="Q158" s="665">
        <f>IFERROR(X137/AA151,0)</f>
        <v>0</v>
      </c>
      <c r="R158" s="666"/>
      <c r="S158" s="667"/>
      <c r="T158" s="268" t="s">
        <v>99</v>
      </c>
      <c r="U158" s="268"/>
      <c r="V158" s="665">
        <f>IFERROR(V151/Q158,0)</f>
        <v>0</v>
      </c>
      <c r="W158" s="666"/>
      <c r="X158" s="667"/>
      <c r="Y158" s="338" t="s">
        <v>222</v>
      </c>
      <c r="Z158" s="268"/>
      <c r="AA158" s="268"/>
      <c r="AB158" s="268"/>
      <c r="AC158" s="268"/>
      <c r="AD158" s="268"/>
      <c r="AE158" s="268"/>
      <c r="AF158" s="268"/>
    </row>
    <row r="159" spans="1:37" ht="26.45" customHeight="1">
      <c r="A159" s="268"/>
      <c r="B159" s="706" t="s">
        <v>356</v>
      </c>
      <c r="C159" s="707"/>
      <c r="D159" s="708"/>
      <c r="E159" s="696">
        <f t="shared" si="1"/>
        <v>0</v>
      </c>
      <c r="F159" s="697"/>
      <c r="G159" s="697"/>
      <c r="H159" s="698"/>
      <c r="I159" s="268" t="s">
        <v>109</v>
      </c>
      <c r="J159" s="268"/>
      <c r="K159" s="656">
        <f>V152*AA152</f>
        <v>0</v>
      </c>
      <c r="L159" s="656"/>
      <c r="M159" s="656"/>
      <c r="N159" s="656"/>
      <c r="O159" s="338" t="s">
        <v>258</v>
      </c>
      <c r="P159" s="268"/>
      <c r="Q159" s="665">
        <f>IFERROR(X138/AA152,0)</f>
        <v>0</v>
      </c>
      <c r="R159" s="666"/>
      <c r="S159" s="667"/>
      <c r="T159" s="268" t="s">
        <v>97</v>
      </c>
      <c r="U159" s="268"/>
      <c r="V159" s="665">
        <f>IFERROR(V152/Q159,0)</f>
        <v>0</v>
      </c>
      <c r="W159" s="666"/>
      <c r="X159" s="667"/>
      <c r="Y159" s="338" t="s">
        <v>222</v>
      </c>
      <c r="Z159" s="268"/>
      <c r="AA159" s="268"/>
      <c r="AB159" s="268"/>
      <c r="AC159" s="268"/>
      <c r="AD159" s="268"/>
      <c r="AE159" s="268"/>
      <c r="AF159" s="268"/>
    </row>
    <row r="160" spans="1:37" ht="26.45" customHeight="1">
      <c r="A160" s="268"/>
      <c r="B160" s="709" t="s">
        <v>106</v>
      </c>
      <c r="C160" s="669"/>
      <c r="D160" s="710"/>
      <c r="E160" s="696">
        <f t="shared" si="1"/>
        <v>0</v>
      </c>
      <c r="F160" s="697"/>
      <c r="G160" s="697"/>
      <c r="H160" s="698"/>
      <c r="I160" s="268" t="s">
        <v>109</v>
      </c>
      <c r="J160" s="268"/>
      <c r="K160" s="656">
        <f>V153*AA153</f>
        <v>0</v>
      </c>
      <c r="L160" s="656"/>
      <c r="M160" s="656"/>
      <c r="N160" s="656"/>
      <c r="O160" s="338" t="s">
        <v>258</v>
      </c>
      <c r="P160" s="268"/>
      <c r="Q160" s="665">
        <f>IFERROR(X139/AA153,0)</f>
        <v>0</v>
      </c>
      <c r="R160" s="666"/>
      <c r="S160" s="667"/>
      <c r="T160" s="268" t="s">
        <v>97</v>
      </c>
      <c r="U160" s="268"/>
      <c r="V160" s="665">
        <f>IFERROR(V153/Q160,0)</f>
        <v>0</v>
      </c>
      <c r="W160" s="666"/>
      <c r="X160" s="667"/>
      <c r="Y160" s="338" t="s">
        <v>222</v>
      </c>
      <c r="Z160" s="268"/>
      <c r="AA160" s="268"/>
      <c r="AB160" s="268"/>
      <c r="AC160" s="268"/>
      <c r="AD160" s="268"/>
      <c r="AE160" s="268"/>
      <c r="AF160" s="268"/>
      <c r="AG160" s="339">
        <f>SUM(E156:H160)</f>
        <v>0</v>
      </c>
      <c r="AH160" s="339">
        <f>SUM(K156:N160)</f>
        <v>0</v>
      </c>
    </row>
    <row r="161" spans="1:34" ht="42.6" customHeight="1">
      <c r="A161" s="268"/>
      <c r="B161" s="277"/>
      <c r="C161" s="699" t="s">
        <v>181</v>
      </c>
      <c r="D161" s="700"/>
      <c r="E161" s="648">
        <f>AG160/AG161</f>
        <v>0</v>
      </c>
      <c r="F161" s="649"/>
      <c r="G161" s="649"/>
      <c r="H161" s="650"/>
      <c r="I161" s="340" t="s">
        <v>238</v>
      </c>
      <c r="J161" s="341" t="s">
        <v>174</v>
      </c>
      <c r="K161" s="656">
        <f>AH160/AH161</f>
        <v>0</v>
      </c>
      <c r="L161" s="656"/>
      <c r="M161" s="656"/>
      <c r="N161" s="656"/>
      <c r="O161" s="342" t="s">
        <v>315</v>
      </c>
      <c r="P161" s="343"/>
      <c r="Q161" s="344"/>
      <c r="R161" s="277"/>
      <c r="S161" s="277"/>
      <c r="T161" s="277"/>
      <c r="U161" s="277"/>
      <c r="V161" s="277"/>
      <c r="W161" s="277"/>
      <c r="X161" s="268"/>
      <c r="Y161" s="268"/>
      <c r="Z161" s="268"/>
      <c r="AA161" s="268"/>
      <c r="AB161" s="268"/>
      <c r="AC161" s="268"/>
      <c r="AD161" s="268"/>
      <c r="AE161" s="268"/>
      <c r="AF161" s="268"/>
      <c r="AG161" s="170">
        <v>10000</v>
      </c>
      <c r="AH161" s="170">
        <v>1000000</v>
      </c>
    </row>
    <row r="162" spans="1:34" s="193" customFormat="1" ht="15" customHeight="1">
      <c r="A162" s="282"/>
      <c r="B162" s="345"/>
      <c r="C162" s="293"/>
      <c r="D162" s="293"/>
      <c r="E162" s="346"/>
      <c r="F162" s="346"/>
      <c r="G162" s="346"/>
      <c r="H162" s="346"/>
      <c r="I162" s="282"/>
      <c r="J162" s="347"/>
      <c r="K162" s="348"/>
      <c r="L162" s="348"/>
      <c r="M162" s="348"/>
      <c r="N162" s="348"/>
      <c r="O162" s="335"/>
      <c r="P162" s="337"/>
      <c r="Q162" s="349"/>
      <c r="R162" s="345"/>
      <c r="S162" s="345"/>
      <c r="T162" s="345"/>
      <c r="U162" s="345"/>
      <c r="V162" s="345"/>
      <c r="W162" s="345"/>
      <c r="X162" s="282"/>
      <c r="Y162" s="282"/>
      <c r="Z162" s="282"/>
      <c r="AA162" s="282"/>
      <c r="AB162" s="282"/>
      <c r="AC162" s="282"/>
      <c r="AD162" s="282"/>
      <c r="AE162" s="282"/>
      <c r="AF162" s="282"/>
    </row>
    <row r="163" spans="1:34" ht="46.9" customHeight="1">
      <c r="A163" s="268"/>
      <c r="B163" s="651" t="s">
        <v>357</v>
      </c>
      <c r="C163" s="651"/>
      <c r="D163" s="651"/>
      <c r="E163" s="651"/>
      <c r="F163" s="651"/>
      <c r="G163" s="651"/>
      <c r="H163" s="651"/>
      <c r="I163" s="651"/>
      <c r="J163" s="651"/>
      <c r="K163" s="651"/>
      <c r="L163" s="651"/>
      <c r="M163" s="651"/>
      <c r="N163" s="651"/>
      <c r="O163" s="651"/>
      <c r="P163" s="651"/>
      <c r="Q163" s="651"/>
      <c r="R163" s="651"/>
      <c r="S163" s="651"/>
      <c r="T163" s="651"/>
      <c r="U163" s="651"/>
      <c r="V163" s="651"/>
      <c r="W163" s="651"/>
      <c r="X163" s="651"/>
      <c r="Y163" s="651"/>
      <c r="Z163" s="651"/>
      <c r="AA163" s="651"/>
      <c r="AB163" s="651"/>
      <c r="AC163" s="651"/>
      <c r="AD163" s="651"/>
      <c r="AE163" s="651"/>
      <c r="AF163" s="268"/>
    </row>
    <row r="164" spans="1:34" ht="35.25" customHeight="1">
      <c r="A164" s="268"/>
      <c r="B164" s="652" t="s">
        <v>318</v>
      </c>
      <c r="C164" s="652"/>
      <c r="D164" s="652"/>
      <c r="E164" s="652"/>
      <c r="F164" s="652"/>
      <c r="G164" s="652"/>
      <c r="H164" s="652"/>
      <c r="I164" s="652"/>
      <c r="J164" s="652"/>
      <c r="K164" s="652"/>
      <c r="L164" s="652"/>
      <c r="M164" s="652"/>
      <c r="N164" s="652"/>
      <c r="O164" s="652"/>
      <c r="P164" s="652"/>
      <c r="Q164" s="652"/>
      <c r="R164" s="652"/>
      <c r="S164" s="652"/>
      <c r="T164" s="652"/>
      <c r="U164" s="652"/>
      <c r="V164" s="652"/>
      <c r="W164" s="652"/>
      <c r="X164" s="652"/>
      <c r="Y164" s="652"/>
      <c r="Z164" s="652"/>
      <c r="AA164" s="652"/>
      <c r="AB164" s="652"/>
      <c r="AC164" s="652"/>
      <c r="AD164" s="652"/>
      <c r="AE164" s="652"/>
      <c r="AF164" s="268"/>
    </row>
    <row r="165" spans="1:34" ht="24" customHeight="1">
      <c r="A165" s="268"/>
      <c r="B165" s="651" t="s">
        <v>319</v>
      </c>
      <c r="C165" s="651"/>
      <c r="D165" s="651"/>
      <c r="E165" s="651"/>
      <c r="F165" s="651"/>
      <c r="G165" s="651"/>
      <c r="H165" s="651"/>
      <c r="I165" s="651"/>
      <c r="J165" s="651"/>
      <c r="K165" s="651"/>
      <c r="L165" s="651"/>
      <c r="M165" s="651"/>
      <c r="N165" s="651"/>
      <c r="O165" s="651"/>
      <c r="P165" s="651"/>
      <c r="Q165" s="651"/>
      <c r="R165" s="651"/>
      <c r="S165" s="651"/>
      <c r="T165" s="651"/>
      <c r="U165" s="651"/>
      <c r="V165" s="651"/>
      <c r="W165" s="651"/>
      <c r="X165" s="651"/>
      <c r="Y165" s="651"/>
      <c r="Z165" s="651"/>
      <c r="AA165" s="651"/>
      <c r="AB165" s="651"/>
      <c r="AC165" s="651"/>
      <c r="AD165" s="651"/>
      <c r="AE165" s="268"/>
      <c r="AF165" s="268"/>
    </row>
    <row r="166" spans="1:34" ht="15" customHeight="1" thickBot="1">
      <c r="A166" s="268"/>
      <c r="B166" s="277"/>
      <c r="C166" s="277"/>
      <c r="D166" s="277"/>
      <c r="E166" s="277"/>
      <c r="F166" s="277"/>
      <c r="G166" s="277"/>
      <c r="H166" s="277"/>
      <c r="I166" s="277"/>
      <c r="J166" s="277"/>
      <c r="K166" s="277"/>
      <c r="L166" s="277"/>
      <c r="M166" s="277"/>
      <c r="N166" s="277"/>
      <c r="O166" s="277"/>
      <c r="P166" s="277"/>
      <c r="Q166" s="277"/>
      <c r="R166" s="277"/>
      <c r="S166" s="277"/>
      <c r="T166" s="277"/>
      <c r="U166" s="277"/>
      <c r="V166" s="277"/>
      <c r="W166" s="277"/>
      <c r="X166" s="277"/>
      <c r="Y166" s="277"/>
      <c r="Z166" s="277"/>
      <c r="AA166" s="277"/>
      <c r="AB166" s="277"/>
      <c r="AC166" s="277"/>
      <c r="AD166" s="277"/>
      <c r="AE166" s="268"/>
      <c r="AF166" s="268"/>
    </row>
    <row r="167" spans="1:34" ht="24" customHeight="1">
      <c r="A167" s="268"/>
      <c r="B167" s="646"/>
      <c r="C167" s="647"/>
      <c r="D167" s="647"/>
      <c r="E167" s="647"/>
      <c r="F167" s="647"/>
      <c r="G167" s="647"/>
      <c r="H167" s="647"/>
      <c r="I167" s="647"/>
      <c r="J167" s="647"/>
      <c r="K167" s="647"/>
      <c r="L167" s="647"/>
      <c r="M167" s="647"/>
      <c r="N167" s="647"/>
      <c r="O167" s="647"/>
      <c r="P167" s="647"/>
      <c r="Q167" s="647"/>
      <c r="R167" s="647"/>
      <c r="S167" s="647"/>
      <c r="T167" s="647"/>
      <c r="U167" s="647"/>
      <c r="V167" s="647"/>
      <c r="W167" s="647"/>
      <c r="X167" s="647"/>
      <c r="Y167" s="647"/>
      <c r="Z167" s="647"/>
      <c r="AA167" s="647"/>
      <c r="AB167" s="647"/>
      <c r="AC167" s="647"/>
      <c r="AD167" s="647"/>
      <c r="AE167" s="350"/>
      <c r="AF167" s="268"/>
    </row>
    <row r="168" spans="1:34" ht="46.9" customHeight="1">
      <c r="A168" s="268"/>
      <c r="B168" s="351"/>
      <c r="C168" s="653" t="s">
        <v>260</v>
      </c>
      <c r="D168" s="654"/>
      <c r="E168" s="655"/>
      <c r="F168" s="653" t="s">
        <v>177</v>
      </c>
      <c r="G168" s="654"/>
      <c r="H168" s="655"/>
      <c r="I168" s="653" t="s">
        <v>178</v>
      </c>
      <c r="J168" s="654"/>
      <c r="K168" s="655"/>
      <c r="L168" s="653" t="s">
        <v>179</v>
      </c>
      <c r="M168" s="654"/>
      <c r="N168" s="655"/>
      <c r="O168" s="94"/>
      <c r="P168" s="653" t="s">
        <v>180</v>
      </c>
      <c r="Q168" s="654"/>
      <c r="R168" s="655"/>
      <c r="S168" s="94"/>
      <c r="T168" s="653" t="s">
        <v>262</v>
      </c>
      <c r="U168" s="654"/>
      <c r="V168" s="655"/>
      <c r="W168" s="94"/>
      <c r="X168" s="653" t="s">
        <v>263</v>
      </c>
      <c r="Y168" s="654"/>
      <c r="Z168" s="655"/>
      <c r="AA168" s="298"/>
      <c r="AB168" s="653" t="s">
        <v>259</v>
      </c>
      <c r="AC168" s="654"/>
      <c r="AD168" s="655"/>
      <c r="AE168" s="352"/>
      <c r="AF168" s="268"/>
    </row>
    <row r="169" spans="1:34" s="236" customFormat="1" ht="32.450000000000003" customHeight="1">
      <c r="A169" s="299"/>
      <c r="B169" s="353"/>
      <c r="C169" s="679" t="s">
        <v>175</v>
      </c>
      <c r="D169" s="679"/>
      <c r="E169" s="679"/>
      <c r="F169" s="660">
        <v>41</v>
      </c>
      <c r="G169" s="660"/>
      <c r="H169" s="354" t="s">
        <v>108</v>
      </c>
      <c r="I169" s="660">
        <v>73</v>
      </c>
      <c r="J169" s="660"/>
      <c r="K169" s="354" t="s">
        <v>108</v>
      </c>
      <c r="L169" s="660">
        <v>37</v>
      </c>
      <c r="M169" s="660"/>
      <c r="N169" s="354" t="s">
        <v>108</v>
      </c>
      <c r="O169" s="355"/>
      <c r="P169" s="660">
        <f>F169*I169</f>
        <v>2993</v>
      </c>
      <c r="Q169" s="660"/>
      <c r="R169" s="660"/>
      <c r="S169" s="298" t="s">
        <v>109</v>
      </c>
      <c r="T169" s="660">
        <f>F169*I169*L169</f>
        <v>110741</v>
      </c>
      <c r="U169" s="660"/>
      <c r="V169" s="660"/>
      <c r="W169" s="356" t="s">
        <v>258</v>
      </c>
      <c r="X169" s="676">
        <v>1000</v>
      </c>
      <c r="Y169" s="677"/>
      <c r="Z169" s="678"/>
      <c r="AA169" s="298" t="s">
        <v>97</v>
      </c>
      <c r="AB169" s="643">
        <f>T169/X169</f>
        <v>110.741</v>
      </c>
      <c r="AC169" s="644"/>
      <c r="AD169" s="645"/>
      <c r="AE169" s="357" t="s">
        <v>222</v>
      </c>
      <c r="AF169" s="299"/>
    </row>
    <row r="170" spans="1:34" s="236" customFormat="1" ht="32.450000000000003" customHeight="1">
      <c r="A170" s="299"/>
      <c r="B170" s="353"/>
      <c r="C170" s="679" t="s">
        <v>257</v>
      </c>
      <c r="D170" s="679"/>
      <c r="E170" s="679"/>
      <c r="F170" s="660">
        <v>32</v>
      </c>
      <c r="G170" s="660"/>
      <c r="H170" s="354" t="s">
        <v>108</v>
      </c>
      <c r="I170" s="660">
        <v>80</v>
      </c>
      <c r="J170" s="660"/>
      <c r="K170" s="354" t="s">
        <v>108</v>
      </c>
      <c r="L170" s="660">
        <v>51</v>
      </c>
      <c r="M170" s="660"/>
      <c r="N170" s="354" t="s">
        <v>108</v>
      </c>
      <c r="O170" s="355"/>
      <c r="P170" s="660">
        <f t="shared" ref="P170:P173" si="2">F170*I170</f>
        <v>2560</v>
      </c>
      <c r="Q170" s="660"/>
      <c r="R170" s="660"/>
      <c r="S170" s="298" t="s">
        <v>109</v>
      </c>
      <c r="T170" s="660">
        <f>F170*I170*L170</f>
        <v>130560</v>
      </c>
      <c r="U170" s="660"/>
      <c r="V170" s="660"/>
      <c r="W170" s="356" t="s">
        <v>258</v>
      </c>
      <c r="X170" s="676">
        <v>960</v>
      </c>
      <c r="Y170" s="677"/>
      <c r="Z170" s="678"/>
      <c r="AA170" s="298" t="s">
        <v>97</v>
      </c>
      <c r="AB170" s="643">
        <f>T170/X170</f>
        <v>136</v>
      </c>
      <c r="AC170" s="644"/>
      <c r="AD170" s="645"/>
      <c r="AE170" s="357" t="s">
        <v>222</v>
      </c>
      <c r="AF170" s="299"/>
    </row>
    <row r="171" spans="1:34" s="236" customFormat="1" ht="32.450000000000003" customHeight="1">
      <c r="A171" s="299"/>
      <c r="B171" s="353"/>
      <c r="C171" s="679" t="s">
        <v>98</v>
      </c>
      <c r="D171" s="679"/>
      <c r="E171" s="679"/>
      <c r="F171" s="660">
        <v>57</v>
      </c>
      <c r="G171" s="660"/>
      <c r="H171" s="354" t="s">
        <v>108</v>
      </c>
      <c r="I171" s="660">
        <v>35</v>
      </c>
      <c r="J171" s="660"/>
      <c r="K171" s="354" t="s">
        <v>108</v>
      </c>
      <c r="L171" s="660">
        <v>46</v>
      </c>
      <c r="M171" s="660"/>
      <c r="N171" s="354" t="s">
        <v>108</v>
      </c>
      <c r="O171" s="355"/>
      <c r="P171" s="660">
        <f t="shared" si="2"/>
        <v>1995</v>
      </c>
      <c r="Q171" s="660"/>
      <c r="R171" s="660"/>
      <c r="S171" s="298" t="s">
        <v>109</v>
      </c>
      <c r="T171" s="660">
        <f>F171*I171*L171</f>
        <v>91770</v>
      </c>
      <c r="U171" s="660"/>
      <c r="V171" s="660"/>
      <c r="W171" s="356" t="s">
        <v>258</v>
      </c>
      <c r="X171" s="676">
        <v>100</v>
      </c>
      <c r="Y171" s="677"/>
      <c r="Z171" s="678"/>
      <c r="AA171" s="298" t="s">
        <v>99</v>
      </c>
      <c r="AB171" s="643">
        <f>T171/X171</f>
        <v>917.7</v>
      </c>
      <c r="AC171" s="644"/>
      <c r="AD171" s="645"/>
      <c r="AE171" s="357" t="s">
        <v>222</v>
      </c>
      <c r="AF171" s="299"/>
    </row>
    <row r="172" spans="1:34" s="236" customFormat="1" ht="32.450000000000003" customHeight="1">
      <c r="A172" s="299"/>
      <c r="B172" s="353"/>
      <c r="C172" s="679" t="s">
        <v>176</v>
      </c>
      <c r="D172" s="679"/>
      <c r="E172" s="679"/>
      <c r="F172" s="660">
        <v>33</v>
      </c>
      <c r="G172" s="660"/>
      <c r="H172" s="354" t="s">
        <v>108</v>
      </c>
      <c r="I172" s="660">
        <v>45</v>
      </c>
      <c r="J172" s="660"/>
      <c r="K172" s="354" t="s">
        <v>108</v>
      </c>
      <c r="L172" s="660">
        <v>14</v>
      </c>
      <c r="M172" s="660"/>
      <c r="N172" s="354" t="s">
        <v>108</v>
      </c>
      <c r="O172" s="355"/>
      <c r="P172" s="660">
        <f t="shared" si="2"/>
        <v>1485</v>
      </c>
      <c r="Q172" s="660"/>
      <c r="R172" s="660"/>
      <c r="S172" s="298" t="s">
        <v>109</v>
      </c>
      <c r="T172" s="660">
        <f>F172*I172*L172</f>
        <v>20790</v>
      </c>
      <c r="U172" s="660"/>
      <c r="V172" s="660"/>
      <c r="W172" s="356" t="s">
        <v>258</v>
      </c>
      <c r="X172" s="676">
        <v>300</v>
      </c>
      <c r="Y172" s="677"/>
      <c r="Z172" s="678"/>
      <c r="AA172" s="298" t="s">
        <v>97</v>
      </c>
      <c r="AB172" s="643">
        <f>T172/X172</f>
        <v>69.3</v>
      </c>
      <c r="AC172" s="644"/>
      <c r="AD172" s="645"/>
      <c r="AE172" s="357" t="s">
        <v>222</v>
      </c>
      <c r="AF172" s="299"/>
    </row>
    <row r="173" spans="1:34" s="236" customFormat="1" ht="32.450000000000003" customHeight="1">
      <c r="A173" s="299"/>
      <c r="B173" s="353"/>
      <c r="C173" s="679" t="s">
        <v>106</v>
      </c>
      <c r="D173" s="679"/>
      <c r="E173" s="679"/>
      <c r="F173" s="660">
        <v>27</v>
      </c>
      <c r="G173" s="660"/>
      <c r="H173" s="354" t="s">
        <v>108</v>
      </c>
      <c r="I173" s="660">
        <v>50</v>
      </c>
      <c r="J173" s="660"/>
      <c r="K173" s="354" t="s">
        <v>108</v>
      </c>
      <c r="L173" s="660">
        <v>27</v>
      </c>
      <c r="M173" s="660"/>
      <c r="N173" s="354" t="s">
        <v>108</v>
      </c>
      <c r="O173" s="355"/>
      <c r="P173" s="660">
        <f t="shared" si="2"/>
        <v>1350</v>
      </c>
      <c r="Q173" s="660"/>
      <c r="R173" s="660"/>
      <c r="S173" s="298" t="s">
        <v>109</v>
      </c>
      <c r="T173" s="660">
        <f>F173*I173*L173</f>
        <v>36450</v>
      </c>
      <c r="U173" s="660"/>
      <c r="V173" s="660"/>
      <c r="W173" s="356" t="s">
        <v>258</v>
      </c>
      <c r="X173" s="676">
        <v>1000</v>
      </c>
      <c r="Y173" s="677"/>
      <c r="Z173" s="678"/>
      <c r="AA173" s="298" t="s">
        <v>97</v>
      </c>
      <c r="AB173" s="643">
        <f>T173/X173</f>
        <v>36.450000000000003</v>
      </c>
      <c r="AC173" s="644"/>
      <c r="AD173" s="645"/>
      <c r="AE173" s="357" t="s">
        <v>222</v>
      </c>
      <c r="AF173" s="299"/>
    </row>
    <row r="174" spans="1:34" s="236" customFormat="1" ht="24" customHeight="1" thickBot="1">
      <c r="A174" s="299"/>
      <c r="B174" s="358" t="s">
        <v>183</v>
      </c>
      <c r="C174" s="359"/>
      <c r="D174" s="359"/>
      <c r="E174" s="359"/>
      <c r="F174" s="359"/>
      <c r="G174" s="359"/>
      <c r="H174" s="359"/>
      <c r="I174" s="359"/>
      <c r="J174" s="359"/>
      <c r="K174" s="359"/>
      <c r="L174" s="359"/>
      <c r="M174" s="359"/>
      <c r="N174" s="359"/>
      <c r="O174" s="359"/>
      <c r="P174" s="359"/>
      <c r="Q174" s="359"/>
      <c r="R174" s="359"/>
      <c r="S174" s="359"/>
      <c r="T174" s="359"/>
      <c r="U174" s="359"/>
      <c r="V174" s="359"/>
      <c r="W174" s="359"/>
      <c r="X174" s="359"/>
      <c r="Y174" s="359"/>
      <c r="Z174" s="359"/>
      <c r="AA174" s="359"/>
      <c r="AB174" s="359"/>
      <c r="AC174" s="359"/>
      <c r="AD174" s="359"/>
      <c r="AE174" s="360"/>
      <c r="AF174" s="299"/>
    </row>
    <row r="175" spans="1:34" s="236" customFormat="1" ht="15" customHeight="1">
      <c r="A175" s="299"/>
      <c r="B175" s="287"/>
      <c r="C175" s="287"/>
      <c r="D175" s="287"/>
      <c r="E175" s="287"/>
      <c r="F175" s="287"/>
      <c r="G175" s="287"/>
      <c r="H175" s="287"/>
      <c r="I175" s="287"/>
      <c r="J175" s="287"/>
      <c r="K175" s="287"/>
      <c r="L175" s="287"/>
      <c r="M175" s="287"/>
      <c r="N175" s="287"/>
      <c r="O175" s="287"/>
      <c r="P175" s="287"/>
      <c r="Q175" s="287"/>
      <c r="R175" s="287"/>
      <c r="S175" s="287"/>
      <c r="T175" s="287"/>
      <c r="U175" s="287"/>
      <c r="V175" s="287"/>
      <c r="W175" s="287"/>
      <c r="X175" s="287"/>
      <c r="Y175" s="287"/>
      <c r="Z175" s="287"/>
      <c r="AA175" s="287"/>
      <c r="AB175" s="287"/>
      <c r="AC175" s="287"/>
      <c r="AD175" s="287"/>
      <c r="AE175" s="299"/>
      <c r="AF175" s="299"/>
    </row>
    <row r="176" spans="1:34" ht="46.9" customHeight="1" thickBot="1">
      <c r="A176" s="292"/>
      <c r="B176" s="791" t="s">
        <v>358</v>
      </c>
      <c r="C176" s="791"/>
      <c r="D176" s="791"/>
      <c r="E176" s="791"/>
      <c r="F176" s="791"/>
      <c r="G176" s="791"/>
      <c r="H176" s="791"/>
      <c r="I176" s="791"/>
      <c r="J176" s="791"/>
      <c r="K176" s="791"/>
      <c r="L176" s="791"/>
      <c r="M176" s="791"/>
      <c r="N176" s="791"/>
      <c r="O176" s="791"/>
      <c r="P176" s="791"/>
      <c r="Q176" s="791"/>
      <c r="R176" s="791"/>
      <c r="S176" s="791"/>
      <c r="T176" s="791"/>
      <c r="U176" s="791"/>
      <c r="V176" s="791"/>
      <c r="W176" s="791"/>
      <c r="X176" s="791"/>
      <c r="Y176" s="791"/>
      <c r="Z176" s="791"/>
      <c r="AA176" s="791"/>
      <c r="AB176" s="791"/>
      <c r="AC176" s="791"/>
      <c r="AD176" s="791"/>
      <c r="AE176" s="268"/>
      <c r="AF176" s="268"/>
    </row>
    <row r="177" spans="1:38" ht="78" customHeight="1" thickBot="1">
      <c r="A177" s="268"/>
      <c r="B177" s="792"/>
      <c r="C177" s="793"/>
      <c r="D177" s="793"/>
      <c r="E177" s="793"/>
      <c r="F177" s="793"/>
      <c r="G177" s="793"/>
      <c r="H177" s="793"/>
      <c r="I177" s="793"/>
      <c r="J177" s="793"/>
      <c r="K177" s="793"/>
      <c r="L177" s="793"/>
      <c r="M177" s="793"/>
      <c r="N177" s="793"/>
      <c r="O177" s="793"/>
      <c r="P177" s="793"/>
      <c r="Q177" s="793"/>
      <c r="R177" s="793"/>
      <c r="S177" s="793"/>
      <c r="T177" s="793"/>
      <c r="U177" s="793"/>
      <c r="V177" s="793"/>
      <c r="W177" s="793"/>
      <c r="X177" s="793"/>
      <c r="Y177" s="793"/>
      <c r="Z177" s="793"/>
      <c r="AA177" s="793"/>
      <c r="AB177" s="793"/>
      <c r="AC177" s="793"/>
      <c r="AD177" s="794"/>
      <c r="AE177" s="268"/>
      <c r="AF177" s="268"/>
    </row>
    <row r="178" spans="1:38" s="236" customFormat="1" ht="15" customHeight="1">
      <c r="A178" s="299"/>
      <c r="B178" s="361"/>
      <c r="C178" s="361"/>
      <c r="D178" s="361"/>
      <c r="E178" s="361"/>
      <c r="F178" s="361"/>
      <c r="G178" s="361"/>
      <c r="H178" s="361"/>
      <c r="I178" s="361"/>
      <c r="J178" s="361"/>
      <c r="K178" s="361"/>
      <c r="L178" s="361"/>
      <c r="M178" s="361"/>
      <c r="N178" s="361"/>
      <c r="O178" s="361"/>
      <c r="P178" s="361"/>
      <c r="Q178" s="361"/>
      <c r="R178" s="361"/>
      <c r="S178" s="361"/>
      <c r="T178" s="361"/>
      <c r="U178" s="361"/>
      <c r="V178" s="361"/>
      <c r="W178" s="361"/>
      <c r="X178" s="361"/>
      <c r="Y178" s="361"/>
      <c r="Z178" s="361"/>
      <c r="AA178" s="361"/>
      <c r="AB178" s="361"/>
      <c r="AC178" s="361"/>
      <c r="AD178" s="361"/>
      <c r="AE178" s="299"/>
      <c r="AF178" s="299"/>
    </row>
    <row r="179" spans="1:38" ht="32.450000000000003" customHeight="1" thickBot="1">
      <c r="A179" s="268"/>
      <c r="B179" s="795" t="s">
        <v>320</v>
      </c>
      <c r="C179" s="795"/>
      <c r="D179" s="795"/>
      <c r="E179" s="795"/>
      <c r="F179" s="795"/>
      <c r="G179" s="795"/>
      <c r="H179" s="795"/>
      <c r="I179" s="795"/>
      <c r="J179" s="795"/>
      <c r="K179" s="795"/>
      <c r="L179" s="795"/>
      <c r="M179" s="795"/>
      <c r="N179" s="795"/>
      <c r="O179" s="795"/>
      <c r="P179" s="795"/>
      <c r="Q179" s="795"/>
      <c r="R179" s="795"/>
      <c r="S179" s="795"/>
      <c r="T179" s="795"/>
      <c r="U179" s="795"/>
      <c r="V179" s="795"/>
      <c r="W179" s="795"/>
      <c r="X179" s="795"/>
      <c r="Y179" s="795"/>
      <c r="Z179" s="795"/>
      <c r="AA179" s="795"/>
      <c r="AB179" s="795"/>
      <c r="AC179" s="795"/>
      <c r="AD179" s="795"/>
      <c r="AE179" s="268"/>
      <c r="AF179" s="268"/>
    </row>
    <row r="180" spans="1:38" ht="46.9" customHeight="1">
      <c r="A180" s="287"/>
      <c r="B180" s="796" t="s">
        <v>103</v>
      </c>
      <c r="C180" s="797"/>
      <c r="D180" s="797"/>
      <c r="E180" s="797"/>
      <c r="F180" s="797"/>
      <c r="G180" s="797"/>
      <c r="H180" s="797"/>
      <c r="I180" s="797"/>
      <c r="J180" s="797"/>
      <c r="K180" s="797"/>
      <c r="L180" s="797"/>
      <c r="M180" s="797"/>
      <c r="N180" s="797"/>
      <c r="O180" s="797"/>
      <c r="P180" s="797"/>
      <c r="Q180" s="797"/>
      <c r="R180" s="798"/>
      <c r="S180" s="858"/>
      <c r="T180" s="859"/>
      <c r="U180" s="859"/>
      <c r="V180" s="859"/>
      <c r="W180" s="859"/>
      <c r="X180" s="859"/>
      <c r="Y180" s="859"/>
      <c r="Z180" s="859"/>
      <c r="AA180" s="859"/>
      <c r="AB180" s="859"/>
      <c r="AC180" s="859"/>
      <c r="AD180" s="860"/>
      <c r="AE180" s="280" t="s">
        <v>63</v>
      </c>
      <c r="AF180" s="268"/>
    </row>
    <row r="181" spans="1:38" ht="46.9" customHeight="1" thickBot="1">
      <c r="A181" s="287"/>
      <c r="B181" s="799" t="s">
        <v>100</v>
      </c>
      <c r="C181" s="800"/>
      <c r="D181" s="800"/>
      <c r="E181" s="800"/>
      <c r="F181" s="800"/>
      <c r="G181" s="800"/>
      <c r="H181" s="800"/>
      <c r="I181" s="800"/>
      <c r="J181" s="800"/>
      <c r="K181" s="800"/>
      <c r="L181" s="800"/>
      <c r="M181" s="800"/>
      <c r="N181" s="800"/>
      <c r="O181" s="800"/>
      <c r="P181" s="800"/>
      <c r="Q181" s="800"/>
      <c r="R181" s="801"/>
      <c r="S181" s="861">
        <f>$E$161</f>
        <v>0</v>
      </c>
      <c r="T181" s="862"/>
      <c r="U181" s="862"/>
      <c r="V181" s="862"/>
      <c r="W181" s="862"/>
      <c r="X181" s="862"/>
      <c r="Y181" s="862"/>
      <c r="Z181" s="862"/>
      <c r="AA181" s="862"/>
      <c r="AB181" s="862"/>
      <c r="AC181" s="862"/>
      <c r="AD181" s="863"/>
      <c r="AE181" s="280" t="s">
        <v>63</v>
      </c>
      <c r="AF181" s="268"/>
    </row>
    <row r="182" spans="1:38" ht="46.9" customHeight="1" thickTop="1" thickBot="1">
      <c r="A182" s="287"/>
      <c r="B182" s="802" t="s">
        <v>359</v>
      </c>
      <c r="C182" s="803"/>
      <c r="D182" s="803"/>
      <c r="E182" s="803"/>
      <c r="F182" s="803"/>
      <c r="G182" s="803"/>
      <c r="H182" s="803"/>
      <c r="I182" s="803"/>
      <c r="J182" s="803"/>
      <c r="K182" s="803"/>
      <c r="L182" s="803"/>
      <c r="M182" s="803"/>
      <c r="N182" s="803"/>
      <c r="O182" s="803"/>
      <c r="P182" s="803"/>
      <c r="Q182" s="803"/>
      <c r="R182" s="804"/>
      <c r="S182" s="864">
        <f>SUM(S180:AD181)</f>
        <v>0</v>
      </c>
      <c r="T182" s="865"/>
      <c r="U182" s="865"/>
      <c r="V182" s="865"/>
      <c r="W182" s="865"/>
      <c r="X182" s="865"/>
      <c r="Y182" s="865"/>
      <c r="Z182" s="865"/>
      <c r="AA182" s="865"/>
      <c r="AB182" s="865"/>
      <c r="AC182" s="865"/>
      <c r="AD182" s="866"/>
      <c r="AE182" s="280" t="s">
        <v>63</v>
      </c>
      <c r="AF182" s="268"/>
      <c r="AI182" s="170" t="s">
        <v>191</v>
      </c>
      <c r="AL182" s="229">
        <f>MIN(AA79,S182)</f>
        <v>0</v>
      </c>
    </row>
    <row r="183" spans="1:38" ht="32.450000000000003" customHeight="1">
      <c r="A183" s="287" t="s">
        <v>156</v>
      </c>
      <c r="B183" s="810" t="s">
        <v>321</v>
      </c>
      <c r="C183" s="810"/>
      <c r="D183" s="810"/>
      <c r="E183" s="810"/>
      <c r="F183" s="810"/>
      <c r="G183" s="810"/>
      <c r="H183" s="810"/>
      <c r="I183" s="810"/>
      <c r="J183" s="810"/>
      <c r="K183" s="810"/>
      <c r="L183" s="810"/>
      <c r="M183" s="810"/>
      <c r="N183" s="810"/>
      <c r="O183" s="810"/>
      <c r="P183" s="810"/>
      <c r="Q183" s="810"/>
      <c r="R183" s="810"/>
      <c r="S183" s="810"/>
      <c r="T183" s="810"/>
      <c r="U183" s="810"/>
      <c r="V183" s="810"/>
      <c r="W183" s="810"/>
      <c r="X183" s="810"/>
      <c r="Y183" s="810"/>
      <c r="Z183" s="810"/>
      <c r="AA183" s="810"/>
      <c r="AB183" s="810"/>
      <c r="AC183" s="810"/>
      <c r="AD183" s="810"/>
      <c r="AE183" s="268"/>
      <c r="AF183" s="268"/>
    </row>
    <row r="184" spans="1:38" ht="15" customHeight="1">
      <c r="A184" s="287"/>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268"/>
      <c r="AF184" s="268"/>
    </row>
    <row r="185" spans="1:38" ht="25.9" customHeight="1">
      <c r="A185" s="287"/>
      <c r="B185" s="814" t="s">
        <v>491</v>
      </c>
      <c r="C185" s="814"/>
      <c r="D185" s="814"/>
      <c r="E185" s="814"/>
      <c r="F185" s="814"/>
      <c r="G185" s="814"/>
      <c r="H185" s="814"/>
      <c r="I185" s="814"/>
      <c r="J185" s="814"/>
      <c r="K185" s="814"/>
      <c r="L185" s="814"/>
      <c r="M185" s="814"/>
      <c r="N185" s="814"/>
      <c r="O185" s="814"/>
      <c r="P185" s="814"/>
      <c r="Q185" s="814"/>
      <c r="R185" s="814"/>
      <c r="S185" s="814"/>
      <c r="T185" s="814"/>
      <c r="U185" s="814"/>
      <c r="V185" s="814"/>
      <c r="W185" s="814"/>
      <c r="X185" s="814"/>
      <c r="Y185" s="814"/>
      <c r="Z185" s="814"/>
      <c r="AA185" s="814"/>
      <c r="AB185" s="814"/>
      <c r="AC185" s="814"/>
      <c r="AD185" s="814"/>
      <c r="AE185" s="268"/>
      <c r="AF185" s="268"/>
    </row>
    <row r="186" spans="1:38" ht="51.6" customHeight="1" thickBot="1">
      <c r="A186" s="287"/>
      <c r="B186" s="786" t="s">
        <v>510</v>
      </c>
      <c r="C186" s="786"/>
      <c r="D186" s="786"/>
      <c r="E186" s="289"/>
      <c r="F186" s="786" t="s">
        <v>239</v>
      </c>
      <c r="G186" s="786"/>
      <c r="H186" s="786"/>
      <c r="I186" s="786"/>
      <c r="J186" s="289"/>
      <c r="K186" s="786" t="s">
        <v>504</v>
      </c>
      <c r="L186" s="786"/>
      <c r="M186" s="786"/>
      <c r="N186" s="289"/>
      <c r="O186" s="786" t="s">
        <v>511</v>
      </c>
      <c r="P186" s="786"/>
      <c r="Q186" s="786"/>
      <c r="R186" s="786"/>
      <c r="S186" s="289"/>
      <c r="T186" s="786" t="s">
        <v>512</v>
      </c>
      <c r="U186" s="786"/>
      <c r="V186" s="786"/>
      <c r="W186" s="786"/>
      <c r="X186" s="786"/>
      <c r="Y186" s="268"/>
      <c r="Z186" s="362"/>
      <c r="AA186" s="280"/>
      <c r="AB186" s="280"/>
      <c r="AC186" s="280"/>
      <c r="AD186" s="280"/>
      <c r="AE186" s="280"/>
      <c r="AF186" s="280"/>
    </row>
    <row r="187" spans="1:38" ht="32.450000000000003" customHeight="1" thickBot="1">
      <c r="A187" s="287"/>
      <c r="B187" s="783">
        <f>$AA$79</f>
        <v>0</v>
      </c>
      <c r="C187" s="784"/>
      <c r="D187" s="785"/>
      <c r="E187" s="287" t="s">
        <v>238</v>
      </c>
      <c r="F187" s="783">
        <f>$S$182</f>
        <v>0</v>
      </c>
      <c r="G187" s="784"/>
      <c r="H187" s="784"/>
      <c r="I187" s="785"/>
      <c r="J187" s="287" t="s">
        <v>238</v>
      </c>
      <c r="K187" s="783">
        <f>MIN(B187,F187)</f>
        <v>0</v>
      </c>
      <c r="L187" s="784"/>
      <c r="M187" s="785"/>
      <c r="N187" s="287" t="s">
        <v>238</v>
      </c>
      <c r="O187" s="811">
        <f>IFERROR($AH$77/$B$187,0)</f>
        <v>0</v>
      </c>
      <c r="P187" s="812"/>
      <c r="Q187" s="812"/>
      <c r="R187" s="813"/>
      <c r="S187" s="284" t="s">
        <v>240</v>
      </c>
      <c r="T187" s="811">
        <f>$K$187*$O$187</f>
        <v>0</v>
      </c>
      <c r="U187" s="812"/>
      <c r="V187" s="812"/>
      <c r="W187" s="812"/>
      <c r="X187" s="813"/>
      <c r="Y187" s="287" t="s">
        <v>240</v>
      </c>
      <c r="Z187" s="362"/>
      <c r="AA187" s="280"/>
      <c r="AB187" s="280"/>
      <c r="AC187" s="280"/>
      <c r="AD187" s="280"/>
      <c r="AE187" s="280"/>
      <c r="AF187" s="280"/>
      <c r="AG187" s="363" t="s">
        <v>501</v>
      </c>
      <c r="AH187" s="339">
        <f>B187-F187</f>
        <v>0</v>
      </c>
    </row>
    <row r="188" spans="1:38" ht="32.450000000000003" customHeight="1" thickBot="1">
      <c r="A188" s="287"/>
      <c r="B188" s="364"/>
      <c r="C188" s="364"/>
      <c r="D188" s="364"/>
      <c r="E188" s="287"/>
      <c r="F188" s="364"/>
      <c r="G188" s="364"/>
      <c r="H188" s="364"/>
      <c r="I188" s="364"/>
      <c r="J188" s="287"/>
      <c r="K188" s="364"/>
      <c r="L188" s="364"/>
      <c r="M188" s="364"/>
      <c r="N188" s="287"/>
      <c r="O188" s="786" t="s">
        <v>122</v>
      </c>
      <c r="P188" s="786"/>
      <c r="Q188" s="786"/>
      <c r="R188" s="786"/>
      <c r="S188" s="289"/>
      <c r="T188" s="786" t="s">
        <v>194</v>
      </c>
      <c r="U188" s="786"/>
      <c r="V188" s="786"/>
      <c r="W188" s="786"/>
      <c r="X188" s="786"/>
      <c r="Y188" s="268"/>
      <c r="Z188" s="362"/>
      <c r="AA188" s="268"/>
      <c r="AB188" s="449"/>
      <c r="AC188" s="449"/>
      <c r="AD188" s="449"/>
      <c r="AE188" s="449"/>
      <c r="AF188" s="299"/>
      <c r="AG188" s="447"/>
      <c r="AH188" s="268"/>
    </row>
    <row r="189" spans="1:38" ht="32.450000000000003" customHeight="1" thickBot="1">
      <c r="A189" s="287"/>
      <c r="B189" s="364"/>
      <c r="C189" s="364"/>
      <c r="D189" s="364"/>
      <c r="E189" s="287"/>
      <c r="F189" s="364"/>
      <c r="G189" s="364"/>
      <c r="H189" s="364"/>
      <c r="I189" s="364"/>
      <c r="J189" s="287"/>
      <c r="K189" s="364"/>
      <c r="L189" s="364"/>
      <c r="M189" s="364"/>
      <c r="N189" s="287"/>
      <c r="O189" s="811">
        <v>239300</v>
      </c>
      <c r="P189" s="812"/>
      <c r="Q189" s="812"/>
      <c r="R189" s="813"/>
      <c r="S189" s="284" t="s">
        <v>1</v>
      </c>
      <c r="T189" s="811">
        <f>$K$187*$O$189</f>
        <v>0</v>
      </c>
      <c r="U189" s="812"/>
      <c r="V189" s="812"/>
      <c r="W189" s="812"/>
      <c r="X189" s="813"/>
      <c r="Y189" s="287" t="s">
        <v>1</v>
      </c>
      <c r="Z189" s="362"/>
      <c r="AA189" s="268"/>
      <c r="AB189" s="280"/>
      <c r="AC189" s="280"/>
      <c r="AD189" s="280"/>
      <c r="AE189" s="280"/>
      <c r="AF189" s="299"/>
      <c r="AG189" s="448"/>
    </row>
    <row r="190" spans="1:38" ht="32.450000000000003" customHeight="1">
      <c r="A190" s="287"/>
      <c r="B190" s="642" t="s">
        <v>490</v>
      </c>
      <c r="C190" s="642"/>
      <c r="D190" s="642"/>
      <c r="E190" s="642"/>
      <c r="F190" s="642"/>
      <c r="G190" s="642"/>
      <c r="H190" s="642"/>
      <c r="I190" s="642"/>
      <c r="J190" s="642"/>
      <c r="K190" s="642"/>
      <c r="L190" s="642"/>
      <c r="M190" s="642"/>
      <c r="N190" s="642"/>
      <c r="O190" s="642"/>
      <c r="P190" s="642"/>
      <c r="Q190" s="642"/>
      <c r="R190" s="642"/>
      <c r="S190" s="642"/>
      <c r="T190" s="642"/>
      <c r="U190" s="642"/>
      <c r="V190" s="642"/>
      <c r="W190" s="642"/>
      <c r="X190" s="642"/>
      <c r="Y190" s="642"/>
      <c r="Z190" s="642"/>
      <c r="AA190" s="642"/>
      <c r="AB190" s="642"/>
      <c r="AC190" s="642"/>
      <c r="AD190" s="642"/>
      <c r="AE190" s="299"/>
      <c r="AF190" s="299"/>
      <c r="AG190" s="363"/>
    </row>
    <row r="191" spans="1:38" ht="15" customHeight="1">
      <c r="A191" s="287"/>
      <c r="B191" s="333"/>
      <c r="C191" s="333"/>
      <c r="D191" s="333"/>
      <c r="E191" s="333"/>
      <c r="F191" s="333"/>
      <c r="G191" s="333"/>
      <c r="H191" s="333"/>
      <c r="I191" s="333"/>
      <c r="J191" s="333"/>
      <c r="K191" s="333"/>
      <c r="L191" s="333"/>
      <c r="M191" s="333"/>
      <c r="N191" s="333"/>
      <c r="O191" s="333"/>
      <c r="P191" s="333"/>
      <c r="Q191" s="333"/>
      <c r="R191" s="333"/>
      <c r="S191" s="333"/>
      <c r="T191" s="333"/>
      <c r="U191" s="333"/>
      <c r="V191" s="333"/>
      <c r="W191" s="333"/>
      <c r="X191" s="333"/>
      <c r="Y191" s="333"/>
      <c r="Z191" s="333"/>
      <c r="AA191" s="333"/>
      <c r="AB191" s="333"/>
      <c r="AC191" s="333"/>
      <c r="AD191" s="333"/>
      <c r="AE191" s="299"/>
      <c r="AF191" s="299"/>
    </row>
    <row r="192" spans="1:38" ht="32.450000000000003" customHeight="1" thickBot="1">
      <c r="A192" s="287"/>
      <c r="B192" s="790" t="s">
        <v>322</v>
      </c>
      <c r="C192" s="790"/>
      <c r="D192" s="790"/>
      <c r="E192" s="790"/>
      <c r="F192" s="790"/>
      <c r="G192" s="790"/>
      <c r="H192" s="790"/>
      <c r="I192" s="790"/>
      <c r="J192" s="790"/>
      <c r="K192" s="790"/>
      <c r="L192" s="790"/>
      <c r="M192" s="790"/>
      <c r="N192" s="790"/>
      <c r="O192" s="790"/>
      <c r="P192" s="790"/>
      <c r="Q192" s="790"/>
      <c r="R192" s="790"/>
      <c r="S192" s="790"/>
      <c r="T192" s="790"/>
      <c r="U192" s="790"/>
      <c r="V192" s="790"/>
      <c r="W192" s="790"/>
      <c r="X192" s="790"/>
      <c r="Y192" s="790"/>
      <c r="Z192" s="790"/>
      <c r="AA192" s="790"/>
      <c r="AB192" s="790"/>
      <c r="AC192" s="790"/>
      <c r="AD192" s="790"/>
      <c r="AE192" s="268"/>
      <c r="AF192" s="268"/>
    </row>
    <row r="193" spans="1:39" ht="78" customHeight="1" thickBot="1">
      <c r="A193" s="287"/>
      <c r="B193" s="662"/>
      <c r="C193" s="663"/>
      <c r="D193" s="663"/>
      <c r="E193" s="663"/>
      <c r="F193" s="663"/>
      <c r="G193" s="663"/>
      <c r="H193" s="663"/>
      <c r="I193" s="663"/>
      <c r="J193" s="663"/>
      <c r="K193" s="663"/>
      <c r="L193" s="663"/>
      <c r="M193" s="663"/>
      <c r="N193" s="663"/>
      <c r="O193" s="663"/>
      <c r="P193" s="663"/>
      <c r="Q193" s="663"/>
      <c r="R193" s="663"/>
      <c r="S193" s="663"/>
      <c r="T193" s="663"/>
      <c r="U193" s="663"/>
      <c r="V193" s="663"/>
      <c r="W193" s="663"/>
      <c r="X193" s="663"/>
      <c r="Y193" s="663"/>
      <c r="Z193" s="663"/>
      <c r="AA193" s="663"/>
      <c r="AB193" s="663"/>
      <c r="AC193" s="663"/>
      <c r="AD193" s="664"/>
      <c r="AE193" s="268"/>
      <c r="AF193" s="268"/>
    </row>
    <row r="194" spans="1:39" s="193" customFormat="1" ht="15" customHeight="1">
      <c r="A194" s="308"/>
      <c r="B194" s="283"/>
      <c r="C194" s="283"/>
      <c r="D194" s="283"/>
      <c r="E194" s="283"/>
      <c r="F194" s="283"/>
      <c r="G194" s="283"/>
      <c r="H194" s="283"/>
      <c r="I194" s="283"/>
      <c r="J194" s="283"/>
      <c r="K194" s="283"/>
      <c r="L194" s="283"/>
      <c r="M194" s="283"/>
      <c r="N194" s="283"/>
      <c r="O194" s="283"/>
      <c r="P194" s="283"/>
      <c r="Q194" s="283"/>
      <c r="R194" s="283"/>
      <c r="S194" s="283"/>
      <c r="T194" s="283"/>
      <c r="U194" s="283"/>
      <c r="V194" s="283"/>
      <c r="W194" s="283"/>
      <c r="X194" s="283"/>
      <c r="Y194" s="283"/>
      <c r="Z194" s="283"/>
      <c r="AA194" s="283"/>
      <c r="AB194" s="283"/>
      <c r="AC194" s="283"/>
      <c r="AD194" s="283"/>
      <c r="AE194" s="282"/>
      <c r="AF194" s="282"/>
    </row>
    <row r="195" spans="1:39" s="193" customFormat="1" ht="32.450000000000003" customHeight="1" thickBot="1">
      <c r="A195" s="308"/>
      <c r="B195" s="789" t="s">
        <v>271</v>
      </c>
      <c r="C195" s="789"/>
      <c r="D195" s="789"/>
      <c r="E195" s="789"/>
      <c r="F195" s="789"/>
      <c r="G195" s="789"/>
      <c r="H195" s="789"/>
      <c r="I195" s="789"/>
      <c r="J195" s="789"/>
      <c r="K195" s="789"/>
      <c r="L195" s="789"/>
      <c r="M195" s="789"/>
      <c r="N195" s="789"/>
      <c r="O195" s="789"/>
      <c r="P195" s="789"/>
      <c r="Q195" s="789"/>
      <c r="R195" s="789"/>
      <c r="S195" s="789"/>
      <c r="T195" s="789"/>
      <c r="U195" s="789"/>
      <c r="V195" s="789"/>
      <c r="W195" s="789"/>
      <c r="X195" s="789"/>
      <c r="Y195" s="789"/>
      <c r="Z195" s="789"/>
      <c r="AA195" s="789"/>
      <c r="AB195" s="789"/>
      <c r="AC195" s="789"/>
      <c r="AD195" s="789"/>
      <c r="AE195" s="282"/>
      <c r="AF195" s="282"/>
      <c r="AG195" s="190" t="s">
        <v>370</v>
      </c>
      <c r="AH195" s="190" t="s">
        <v>367</v>
      </c>
      <c r="AI195" s="855" t="s">
        <v>368</v>
      </c>
      <c r="AJ195" s="856"/>
      <c r="AK195" s="856"/>
      <c r="AL195" s="856"/>
      <c r="AM195" s="190" t="s">
        <v>369</v>
      </c>
    </row>
    <row r="196" spans="1:39" s="193" customFormat="1" ht="78" customHeight="1" thickBot="1">
      <c r="A196" s="308"/>
      <c r="B196" s="662"/>
      <c r="C196" s="663"/>
      <c r="D196" s="663"/>
      <c r="E196" s="663"/>
      <c r="F196" s="663"/>
      <c r="G196" s="663"/>
      <c r="H196" s="663"/>
      <c r="I196" s="663"/>
      <c r="J196" s="663"/>
      <c r="K196" s="663"/>
      <c r="L196" s="663"/>
      <c r="M196" s="663"/>
      <c r="N196" s="663"/>
      <c r="O196" s="663"/>
      <c r="P196" s="663"/>
      <c r="Q196" s="663"/>
      <c r="R196" s="663"/>
      <c r="S196" s="663"/>
      <c r="T196" s="663"/>
      <c r="U196" s="663"/>
      <c r="V196" s="663"/>
      <c r="W196" s="663"/>
      <c r="X196" s="663"/>
      <c r="Y196" s="663"/>
      <c r="Z196" s="663"/>
      <c r="AA196" s="663"/>
      <c r="AB196" s="663"/>
      <c r="AC196" s="663"/>
      <c r="AD196" s="664"/>
      <c r="AE196" s="282"/>
      <c r="AF196" s="282"/>
      <c r="AG196" s="193" t="str">
        <f>IF(AM196&gt;=2,"要回答","回答不要")</f>
        <v>回答不要</v>
      </c>
      <c r="AH196" s="365">
        <f>AA79</f>
        <v>0</v>
      </c>
      <c r="AI196" s="855">
        <f>S182</f>
        <v>0</v>
      </c>
      <c r="AJ196" s="856"/>
      <c r="AK196" s="856"/>
      <c r="AL196" s="856"/>
      <c r="AM196" s="366">
        <f>IF(AH196&gt;AI196,AH196/AI196,IF(AH196&lt;AI196,AI196/AH196,IF(AH196=AI196,0,"")))</f>
        <v>0</v>
      </c>
    </row>
    <row r="197" spans="1:39" s="193" customFormat="1" ht="32.450000000000003" customHeight="1">
      <c r="A197" s="308"/>
      <c r="B197" s="727" t="s">
        <v>323</v>
      </c>
      <c r="C197" s="727"/>
      <c r="D197" s="727"/>
      <c r="E197" s="727"/>
      <c r="F197" s="727"/>
      <c r="G197" s="727"/>
      <c r="H197" s="727"/>
      <c r="I197" s="727"/>
      <c r="J197" s="727"/>
      <c r="K197" s="727"/>
      <c r="L197" s="727"/>
      <c r="M197" s="727"/>
      <c r="N197" s="727"/>
      <c r="O197" s="727"/>
      <c r="P197" s="727"/>
      <c r="Q197" s="727"/>
      <c r="R197" s="727"/>
      <c r="S197" s="727"/>
      <c r="T197" s="727"/>
      <c r="U197" s="727"/>
      <c r="V197" s="727"/>
      <c r="W197" s="727"/>
      <c r="X197" s="727"/>
      <c r="Y197" s="727"/>
      <c r="Z197" s="727"/>
      <c r="AA197" s="727"/>
      <c r="AB197" s="727"/>
      <c r="AC197" s="727"/>
      <c r="AD197" s="727"/>
      <c r="AE197" s="282"/>
      <c r="AF197" s="282"/>
    </row>
    <row r="198" spans="1:39" s="193" customFormat="1" ht="15" customHeight="1">
      <c r="A198" s="308"/>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282"/>
      <c r="AF198" s="282"/>
    </row>
    <row r="199" spans="1:39" ht="24" customHeight="1">
      <c r="A199" s="105" t="s">
        <v>104</v>
      </c>
      <c r="B199" s="367"/>
      <c r="C199" s="368"/>
      <c r="D199" s="368"/>
      <c r="E199" s="368"/>
      <c r="F199" s="368"/>
      <c r="G199" s="272"/>
      <c r="H199" s="272"/>
      <c r="I199" s="272"/>
      <c r="J199" s="272"/>
      <c r="K199" s="272"/>
      <c r="L199" s="272"/>
      <c r="M199" s="272"/>
      <c r="N199" s="272"/>
      <c r="O199" s="272"/>
      <c r="P199" s="272"/>
      <c r="Q199" s="272"/>
      <c r="R199" s="272"/>
      <c r="S199" s="272"/>
      <c r="T199" s="272"/>
      <c r="U199" s="272"/>
      <c r="V199" s="272"/>
      <c r="W199" s="272"/>
      <c r="X199" s="272"/>
      <c r="Y199" s="272"/>
      <c r="Z199" s="272"/>
      <c r="AA199" s="272"/>
      <c r="AB199" s="272"/>
      <c r="AC199" s="272"/>
      <c r="AD199" s="272"/>
      <c r="AE199" s="272"/>
      <c r="AF199" s="272"/>
    </row>
    <row r="200" spans="1:39" ht="32.450000000000003" customHeight="1" thickBot="1">
      <c r="A200" s="268"/>
      <c r="B200" s="778" t="s">
        <v>324</v>
      </c>
      <c r="C200" s="778"/>
      <c r="D200" s="778"/>
      <c r="E200" s="778"/>
      <c r="F200" s="778"/>
      <c r="G200" s="778"/>
      <c r="H200" s="778"/>
      <c r="I200" s="778"/>
      <c r="J200" s="778"/>
      <c r="K200" s="778"/>
      <c r="L200" s="778"/>
      <c r="M200" s="778"/>
      <c r="N200" s="778"/>
      <c r="O200" s="778"/>
      <c r="P200" s="778"/>
      <c r="Q200" s="778"/>
      <c r="R200" s="778"/>
      <c r="S200" s="778"/>
      <c r="T200" s="778"/>
      <c r="U200" s="778"/>
      <c r="V200" s="778"/>
      <c r="W200" s="778"/>
      <c r="X200" s="778"/>
      <c r="Y200" s="778"/>
      <c r="Z200" s="778"/>
      <c r="AA200" s="778"/>
      <c r="AB200" s="778"/>
      <c r="AC200" s="778"/>
      <c r="AD200" s="778"/>
      <c r="AE200" s="268"/>
      <c r="AF200" s="268"/>
    </row>
    <row r="201" spans="1:39" ht="144" customHeight="1" thickBot="1">
      <c r="A201" s="268"/>
      <c r="B201" s="779"/>
      <c r="C201" s="780"/>
      <c r="D201" s="780"/>
      <c r="E201" s="780"/>
      <c r="F201" s="780"/>
      <c r="G201" s="780"/>
      <c r="H201" s="780"/>
      <c r="I201" s="780"/>
      <c r="J201" s="780"/>
      <c r="K201" s="780"/>
      <c r="L201" s="780"/>
      <c r="M201" s="780"/>
      <c r="N201" s="780"/>
      <c r="O201" s="780"/>
      <c r="P201" s="780"/>
      <c r="Q201" s="780"/>
      <c r="R201" s="780"/>
      <c r="S201" s="780"/>
      <c r="T201" s="780"/>
      <c r="U201" s="780"/>
      <c r="V201" s="780"/>
      <c r="W201" s="780"/>
      <c r="X201" s="780"/>
      <c r="Y201" s="780"/>
      <c r="Z201" s="780"/>
      <c r="AA201" s="780"/>
      <c r="AB201" s="780"/>
      <c r="AC201" s="780"/>
      <c r="AD201" s="781"/>
      <c r="AE201" s="268"/>
      <c r="AF201" s="268"/>
    </row>
    <row r="202" spans="1:39" ht="46.9" customHeight="1">
      <c r="A202" s="268"/>
      <c r="B202" s="782" t="s">
        <v>360</v>
      </c>
      <c r="C202" s="782"/>
      <c r="D202" s="782"/>
      <c r="E202" s="782"/>
      <c r="F202" s="782"/>
      <c r="G202" s="782"/>
      <c r="H202" s="782"/>
      <c r="I202" s="782"/>
      <c r="J202" s="782"/>
      <c r="K202" s="782"/>
      <c r="L202" s="782"/>
      <c r="M202" s="782"/>
      <c r="N202" s="782"/>
      <c r="O202" s="782"/>
      <c r="P202" s="782"/>
      <c r="Q202" s="782"/>
      <c r="R202" s="782"/>
      <c r="S202" s="782"/>
      <c r="T202" s="782"/>
      <c r="U202" s="782"/>
      <c r="V202" s="782"/>
      <c r="W202" s="782"/>
      <c r="X202" s="782"/>
      <c r="Y202" s="782"/>
      <c r="Z202" s="782"/>
      <c r="AA202" s="782"/>
      <c r="AB202" s="782"/>
      <c r="AC202" s="782"/>
      <c r="AD202" s="782"/>
      <c r="AE202" s="268"/>
      <c r="AF202" s="268"/>
    </row>
    <row r="203" spans="1:39" s="236" customFormat="1" ht="24" customHeight="1">
      <c r="A203" s="287"/>
      <c r="B203" s="243" t="s">
        <v>299</v>
      </c>
      <c r="C203" s="287"/>
      <c r="D203" s="287"/>
      <c r="E203" s="287"/>
      <c r="F203" s="287"/>
      <c r="G203" s="287"/>
      <c r="H203" s="299"/>
      <c r="I203" s="287"/>
      <c r="J203" s="298"/>
      <c r="K203" s="298"/>
      <c r="L203" s="268"/>
      <c r="M203" s="268"/>
      <c r="N203" s="268"/>
      <c r="O203" s="268"/>
      <c r="P203" s="268"/>
      <c r="Q203" s="268"/>
      <c r="R203" s="268"/>
      <c r="S203" s="268"/>
      <c r="T203" s="268"/>
      <c r="U203" s="268"/>
      <c r="V203" s="268"/>
      <c r="W203" s="268"/>
      <c r="X203" s="268"/>
      <c r="Y203" s="268"/>
      <c r="Z203" s="268"/>
      <c r="AA203" s="268"/>
      <c r="AB203" s="268"/>
      <c r="AC203" s="268"/>
      <c r="AD203" s="287"/>
      <c r="AE203" s="299"/>
      <c r="AF203" s="299"/>
    </row>
    <row r="204" spans="1:39" s="236" customFormat="1" ht="15" customHeight="1"/>
    <row r="205" spans="1:39" s="236" customFormat="1" ht="15" customHeight="1"/>
    <row r="206" spans="1:39" s="236" customFormat="1" ht="15" customHeight="1"/>
    <row r="207" spans="1:39" s="236" customFormat="1" ht="15" customHeight="1"/>
    <row r="208" spans="1:39" s="236" customFormat="1" ht="15" customHeight="1"/>
    <row r="209" spans="1:65" s="236" customFormat="1" ht="15" customHeight="1"/>
    <row r="210" spans="1:65" s="236" customFormat="1" ht="15" customHeight="1">
      <c r="A210" s="243"/>
      <c r="B210" s="243"/>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row>
    <row r="211" spans="1:65" s="236" customFormat="1" ht="15" customHeight="1">
      <c r="A211" s="243"/>
      <c r="B211" s="243"/>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row>
    <row r="212" spans="1:65" s="236" customFormat="1" ht="15" customHeight="1">
      <c r="A212" s="243"/>
      <c r="B212" s="243"/>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row>
    <row r="213" spans="1:65" s="236" customFormat="1" ht="15" customHeight="1">
      <c r="A213" s="243"/>
      <c r="B213" s="243"/>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row>
    <row r="214" spans="1:65" s="236" customFormat="1" ht="15" customHeight="1">
      <c r="A214" s="243"/>
      <c r="B214" s="243"/>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row>
    <row r="215" spans="1:65" s="236" customFormat="1" ht="15" customHeight="1">
      <c r="A215" s="243"/>
      <c r="B215" s="243"/>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row>
    <row r="216" spans="1:65" s="236" customFormat="1" ht="15" customHeight="1">
      <c r="A216" s="243"/>
      <c r="B216" s="243"/>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row>
    <row r="217" spans="1:65" ht="15" customHeight="1">
      <c r="A217" s="243"/>
      <c r="B217" s="243"/>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BM217" s="236"/>
    </row>
    <row r="218" spans="1:65">
      <c r="A218" s="243"/>
      <c r="B218" s="243"/>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row>
    <row r="219" spans="1:65">
      <c r="A219" s="243"/>
      <c r="B219" s="243"/>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row>
    <row r="220" spans="1:65">
      <c r="A220" s="243"/>
      <c r="B220" s="243"/>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row>
    <row r="221" spans="1:65">
      <c r="A221" s="243"/>
      <c r="B221" s="243"/>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row>
    <row r="222" spans="1:65">
      <c r="A222" s="243"/>
      <c r="B222" s="243"/>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row>
    <row r="223" spans="1:65">
      <c r="A223" s="243"/>
      <c r="B223" s="243"/>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row>
    <row r="224" spans="1:65">
      <c r="A224" s="243"/>
      <c r="B224" s="243"/>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row>
    <row r="225" spans="1:30">
      <c r="A225" s="243"/>
      <c r="B225" s="243"/>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row>
    <row r="226" spans="1:30">
      <c r="J226" s="243"/>
      <c r="K226" s="243"/>
      <c r="L226" s="243"/>
      <c r="M226" s="243"/>
      <c r="N226" s="243"/>
      <c r="O226" s="243"/>
      <c r="P226" s="243"/>
      <c r="Q226" s="243"/>
      <c r="R226" s="243"/>
      <c r="S226" s="243"/>
      <c r="T226" s="243"/>
      <c r="U226" s="243"/>
      <c r="V226" s="243"/>
      <c r="W226" s="243"/>
      <c r="X226" s="243"/>
      <c r="Y226" s="243"/>
      <c r="Z226" s="243"/>
      <c r="AA226" s="243"/>
      <c r="AB226" s="243"/>
      <c r="AC226" s="243"/>
      <c r="AD226" s="243"/>
    </row>
    <row r="227" spans="1:30">
      <c r="J227" s="243"/>
      <c r="K227" s="243"/>
      <c r="L227" s="243"/>
      <c r="M227" s="243"/>
      <c r="N227" s="243"/>
      <c r="O227" s="243"/>
      <c r="P227" s="243"/>
      <c r="Q227" s="243"/>
      <c r="R227" s="243"/>
      <c r="S227" s="243"/>
      <c r="T227" s="243"/>
      <c r="U227" s="243"/>
      <c r="V227" s="243"/>
      <c r="W227" s="243"/>
      <c r="X227" s="243"/>
      <c r="Y227" s="243"/>
      <c r="Z227" s="243"/>
      <c r="AA227" s="243"/>
      <c r="AB227" s="243"/>
      <c r="AC227" s="243"/>
      <c r="AD227" s="243"/>
    </row>
    <row r="228" spans="1:30">
      <c r="J228" s="243"/>
      <c r="K228" s="243"/>
      <c r="L228" s="243"/>
      <c r="M228" s="243"/>
      <c r="N228" s="243"/>
      <c r="O228" s="243"/>
      <c r="P228" s="243"/>
      <c r="Q228" s="243"/>
      <c r="R228" s="243"/>
      <c r="S228" s="243"/>
      <c r="T228" s="243"/>
      <c r="U228" s="243"/>
      <c r="V228" s="243"/>
      <c r="W228" s="243"/>
      <c r="X228" s="243"/>
      <c r="Y228" s="243"/>
      <c r="Z228" s="243"/>
      <c r="AA228" s="243"/>
      <c r="AB228" s="243"/>
      <c r="AC228" s="243"/>
      <c r="AD228" s="243"/>
    </row>
    <row r="229" spans="1:30">
      <c r="J229" s="243"/>
      <c r="K229" s="243"/>
      <c r="L229" s="243"/>
      <c r="M229" s="243"/>
      <c r="N229" s="243"/>
      <c r="O229" s="243"/>
      <c r="P229" s="243"/>
      <c r="Q229" s="243"/>
      <c r="R229" s="243"/>
      <c r="S229" s="243"/>
      <c r="T229" s="243"/>
      <c r="U229" s="243"/>
      <c r="V229" s="243"/>
      <c r="W229" s="243"/>
      <c r="X229" s="243"/>
      <c r="Y229" s="243"/>
      <c r="Z229" s="243"/>
      <c r="AA229" s="243"/>
      <c r="AB229" s="243"/>
      <c r="AC229" s="243"/>
      <c r="AD229" s="243"/>
    </row>
    <row r="230" spans="1:30">
      <c r="J230" s="243"/>
      <c r="K230" s="243"/>
      <c r="L230" s="243"/>
      <c r="M230" s="243"/>
      <c r="N230" s="243"/>
      <c r="O230" s="243"/>
      <c r="P230" s="243"/>
      <c r="Q230" s="243"/>
      <c r="R230" s="243"/>
      <c r="S230" s="243"/>
      <c r="T230" s="243"/>
      <c r="U230" s="243"/>
      <c r="V230" s="243"/>
      <c r="W230" s="243"/>
      <c r="X230" s="243"/>
      <c r="Y230" s="243"/>
      <c r="Z230" s="243"/>
      <c r="AA230" s="243"/>
      <c r="AB230" s="243"/>
      <c r="AC230" s="243"/>
      <c r="AD230" s="243"/>
    </row>
    <row r="231" spans="1:30">
      <c r="J231" s="243"/>
      <c r="K231" s="243"/>
      <c r="L231" s="243"/>
      <c r="M231" s="243"/>
      <c r="N231" s="243"/>
      <c r="O231" s="243"/>
      <c r="P231" s="243"/>
      <c r="Q231" s="243"/>
      <c r="R231" s="243"/>
      <c r="S231" s="243"/>
      <c r="T231" s="243"/>
      <c r="U231" s="243"/>
      <c r="V231" s="243"/>
      <c r="W231" s="243"/>
      <c r="X231" s="243"/>
      <c r="Y231" s="243"/>
      <c r="Z231" s="243"/>
      <c r="AA231" s="243"/>
      <c r="AB231" s="243"/>
      <c r="AC231" s="243"/>
      <c r="AD231" s="243"/>
    </row>
    <row r="232" spans="1:30">
      <c r="J232" s="243"/>
      <c r="K232" s="243"/>
      <c r="L232" s="243"/>
      <c r="M232" s="243"/>
      <c r="N232" s="243"/>
      <c r="O232" s="243"/>
      <c r="P232" s="243"/>
      <c r="Q232" s="243"/>
      <c r="R232" s="243"/>
      <c r="S232" s="243"/>
      <c r="T232" s="243"/>
      <c r="U232" s="243"/>
      <c r="V232" s="243"/>
      <c r="W232" s="243"/>
      <c r="X232" s="243"/>
      <c r="Y232" s="243"/>
      <c r="Z232" s="243"/>
      <c r="AA232" s="243"/>
      <c r="AB232" s="243"/>
      <c r="AC232" s="243"/>
      <c r="AD232" s="243"/>
    </row>
    <row r="233" spans="1:30">
      <c r="J233" s="243"/>
      <c r="K233" s="243"/>
      <c r="L233" s="243"/>
      <c r="M233" s="243"/>
      <c r="N233" s="243"/>
      <c r="O233" s="243"/>
      <c r="P233" s="243"/>
      <c r="Q233" s="243"/>
      <c r="R233" s="243"/>
      <c r="S233" s="243"/>
      <c r="T233" s="243"/>
      <c r="U233" s="243"/>
      <c r="V233" s="243"/>
      <c r="W233" s="243"/>
      <c r="X233" s="243"/>
      <c r="Y233" s="243"/>
      <c r="Z233" s="243"/>
      <c r="AA233" s="243"/>
      <c r="AB233" s="243"/>
      <c r="AC233" s="243"/>
      <c r="AD233" s="243"/>
    </row>
    <row r="234" spans="1:30">
      <c r="J234" s="243"/>
      <c r="K234" s="243"/>
      <c r="L234" s="243"/>
      <c r="M234" s="243"/>
      <c r="N234" s="243"/>
      <c r="O234" s="243"/>
      <c r="P234" s="243"/>
      <c r="Q234" s="243"/>
      <c r="R234" s="243"/>
      <c r="S234" s="243"/>
      <c r="T234" s="243"/>
      <c r="U234" s="243"/>
      <c r="V234" s="243"/>
      <c r="W234" s="243"/>
      <c r="X234" s="243"/>
      <c r="Y234" s="243"/>
      <c r="Z234" s="243"/>
      <c r="AA234" s="243"/>
      <c r="AB234" s="243"/>
      <c r="AC234" s="243"/>
      <c r="AD234" s="243"/>
    </row>
  </sheetData>
  <sheetProtection sheet="1" objects="1" scenarios="1"/>
  <customSheetViews>
    <customSheetView guid="{9EA9614F-2E1B-408A-94DE-883A46E7B9CA}" showPageBreaks="1" fitToPage="1" printArea="1" view="pageBreakPreview">
      <selection activeCell="E123" sqref="E123:H123"/>
      <rowBreaks count="4" manualBreakCount="4">
        <brk id="44" max="31" man="1"/>
        <brk id="71" max="31" man="1"/>
        <brk id="107" max="31" man="1"/>
        <brk id="151" max="31" man="1"/>
      </rowBreaks>
      <pageMargins left="0.7" right="0.7" top="0.75" bottom="0.75" header="0.3" footer="0.3"/>
      <pageSetup paperSize="9" scale="66" fitToHeight="0" orientation="portrait" r:id="rId1"/>
    </customSheetView>
  </customSheetViews>
  <mergeCells count="393">
    <mergeCell ref="AB116:AF116"/>
    <mergeCell ref="B36:H36"/>
    <mergeCell ref="B126:AC126"/>
    <mergeCell ref="AI196:AL196"/>
    <mergeCell ref="AI195:AL195"/>
    <mergeCell ref="C115:R115"/>
    <mergeCell ref="S115:AA115"/>
    <mergeCell ref="C110:R110"/>
    <mergeCell ref="S110:AA110"/>
    <mergeCell ref="C111:R111"/>
    <mergeCell ref="S111:AA111"/>
    <mergeCell ref="C112:R112"/>
    <mergeCell ref="S112:AA112"/>
    <mergeCell ref="C113:R113"/>
    <mergeCell ref="S113:AA113"/>
    <mergeCell ref="C114:R114"/>
    <mergeCell ref="S114:AA114"/>
    <mergeCell ref="S180:AD180"/>
    <mergeCell ref="S181:AD181"/>
    <mergeCell ref="S182:AD182"/>
    <mergeCell ref="B146:AF146"/>
    <mergeCell ref="B117:AA117"/>
    <mergeCell ref="T139:V139"/>
    <mergeCell ref="X134:AB134"/>
    <mergeCell ref="G120:AA120"/>
    <mergeCell ref="H121:AA121"/>
    <mergeCell ref="H122:AA122"/>
    <mergeCell ref="B123:AA123"/>
    <mergeCell ref="N127:V127"/>
    <mergeCell ref="N128:V128"/>
    <mergeCell ref="T133:W134"/>
    <mergeCell ref="X133:AC133"/>
    <mergeCell ref="T135:V135"/>
    <mergeCell ref="B127:K127"/>
    <mergeCell ref="B128:K128"/>
    <mergeCell ref="E134:F134"/>
    <mergeCell ref="J134:K134"/>
    <mergeCell ref="O134:P134"/>
    <mergeCell ref="B135:D135"/>
    <mergeCell ref="J133:N133"/>
    <mergeCell ref="O133:S133"/>
    <mergeCell ref="L134:M134"/>
    <mergeCell ref="Q134:R134"/>
    <mergeCell ref="B83:AA83"/>
    <mergeCell ref="B119:AA119"/>
    <mergeCell ref="C88:R88"/>
    <mergeCell ref="N36:T36"/>
    <mergeCell ref="N37:T39"/>
    <mergeCell ref="H78:L78"/>
    <mergeCell ref="N78:R78"/>
    <mergeCell ref="T78:X78"/>
    <mergeCell ref="AA78:AD78"/>
    <mergeCell ref="N79:Q79"/>
    <mergeCell ref="T79:W79"/>
    <mergeCell ref="B75:AD75"/>
    <mergeCell ref="B76:E76"/>
    <mergeCell ref="B77:E77"/>
    <mergeCell ref="C89:R89"/>
    <mergeCell ref="S89:AA89"/>
    <mergeCell ref="C90:R90"/>
    <mergeCell ref="S90:AA90"/>
    <mergeCell ref="B100:AE100"/>
    <mergeCell ref="C103:R103"/>
    <mergeCell ref="S103:AA103"/>
    <mergeCell ref="C86:R86"/>
    <mergeCell ref="S86:AA86"/>
    <mergeCell ref="C87:R87"/>
    <mergeCell ref="S87:AA87"/>
    <mergeCell ref="S109:AA109"/>
    <mergeCell ref="P116:R116"/>
    <mergeCell ref="S116:AA116"/>
    <mergeCell ref="C106:R106"/>
    <mergeCell ref="S106:AA106"/>
    <mergeCell ref="C107:R107"/>
    <mergeCell ref="S107:AA107"/>
    <mergeCell ref="C108:R108"/>
    <mergeCell ref="S108:AA108"/>
    <mergeCell ref="C93:R93"/>
    <mergeCell ref="S93:AA93"/>
    <mergeCell ref="C94:R94"/>
    <mergeCell ref="S94:AA94"/>
    <mergeCell ref="C95:R95"/>
    <mergeCell ref="S95:AA95"/>
    <mergeCell ref="C96:R96"/>
    <mergeCell ref="S96:AA96"/>
    <mergeCell ref="C97:R97"/>
    <mergeCell ref="S97:AA97"/>
    <mergeCell ref="C98:R98"/>
    <mergeCell ref="S98:AA98"/>
    <mergeCell ref="C104:R104"/>
    <mergeCell ref="B152:D152"/>
    <mergeCell ref="AA147:AC148"/>
    <mergeCell ref="AD147:AF148"/>
    <mergeCell ref="E151:G151"/>
    <mergeCell ref="AA149:AB149"/>
    <mergeCell ref="AA150:AB150"/>
    <mergeCell ref="AA151:AB151"/>
    <mergeCell ref="AA152:AB152"/>
    <mergeCell ref="T138:V138"/>
    <mergeCell ref="B149:D149"/>
    <mergeCell ref="B150:D150"/>
    <mergeCell ref="Q148:U148"/>
    <mergeCell ref="Q149:T149"/>
    <mergeCell ref="B141:AD141"/>
    <mergeCell ref="X138:AB138"/>
    <mergeCell ref="X139:AB139"/>
    <mergeCell ref="B139:D139"/>
    <mergeCell ref="B138:D138"/>
    <mergeCell ref="V152:Y152"/>
    <mergeCell ref="E152:G152"/>
    <mergeCell ref="M150:O150"/>
    <mergeCell ref="Q138:R138"/>
    <mergeCell ref="Q139:R139"/>
    <mergeCell ref="E147:Z147"/>
    <mergeCell ref="V159:X159"/>
    <mergeCell ref="B62:F62"/>
    <mergeCell ref="B140:AD140"/>
    <mergeCell ref="B151:D151"/>
    <mergeCell ref="H79:L79"/>
    <mergeCell ref="M148:P148"/>
    <mergeCell ref="B79:E79"/>
    <mergeCell ref="B120:F120"/>
    <mergeCell ref="G139:H139"/>
    <mergeCell ref="L135:M135"/>
    <mergeCell ref="L136:M136"/>
    <mergeCell ref="L137:M137"/>
    <mergeCell ref="S104:AA104"/>
    <mergeCell ref="C105:R105"/>
    <mergeCell ref="S105:AA105"/>
    <mergeCell ref="S88:AA88"/>
    <mergeCell ref="E148:H148"/>
    <mergeCell ref="I148:L148"/>
    <mergeCell ref="AD149:AE149"/>
    <mergeCell ref="AD150:AE150"/>
    <mergeCell ref="AD151:AE151"/>
    <mergeCell ref="S92:AA92"/>
    <mergeCell ref="P99:R99"/>
    <mergeCell ref="G134:H134"/>
    <mergeCell ref="B183:AD183"/>
    <mergeCell ref="O187:R187"/>
    <mergeCell ref="T187:X187"/>
    <mergeCell ref="B186:D186"/>
    <mergeCell ref="K186:M186"/>
    <mergeCell ref="O186:R186"/>
    <mergeCell ref="T186:X186"/>
    <mergeCell ref="B190:AD190"/>
    <mergeCell ref="B185:AD185"/>
    <mergeCell ref="O188:R188"/>
    <mergeCell ref="T188:X188"/>
    <mergeCell ref="O189:R189"/>
    <mergeCell ref="T189:X189"/>
    <mergeCell ref="B2:AC2"/>
    <mergeCell ref="B9:AC9"/>
    <mergeCell ref="B41:AD41"/>
    <mergeCell ref="B42:F42"/>
    <mergeCell ref="G42:AD42"/>
    <mergeCell ref="B67:AD67"/>
    <mergeCell ref="B44:F44"/>
    <mergeCell ref="H44:AD44"/>
    <mergeCell ref="B46:AD46"/>
    <mergeCell ref="B47:F47"/>
    <mergeCell ref="G47:AD47"/>
    <mergeCell ref="B48:F48"/>
    <mergeCell ref="H48:AD48"/>
    <mergeCell ref="B49:F49"/>
    <mergeCell ref="H49:AD49"/>
    <mergeCell ref="B50:F50"/>
    <mergeCell ref="H50:AD50"/>
    <mergeCell ref="O7:Q7"/>
    <mergeCell ref="R7:AD7"/>
    <mergeCell ref="H14:AD14"/>
    <mergeCell ref="B30:AD30"/>
    <mergeCell ref="H22:AD22"/>
    <mergeCell ref="B59:AD59"/>
    <mergeCell ref="H29:AD29"/>
    <mergeCell ref="B200:AD200"/>
    <mergeCell ref="B201:AD201"/>
    <mergeCell ref="B202:AD202"/>
    <mergeCell ref="B187:D187"/>
    <mergeCell ref="F186:I186"/>
    <mergeCell ref="F187:I187"/>
    <mergeCell ref="K187:M187"/>
    <mergeCell ref="B134:C134"/>
    <mergeCell ref="B195:AD195"/>
    <mergeCell ref="B196:AD196"/>
    <mergeCell ref="B197:AD197"/>
    <mergeCell ref="B192:AD192"/>
    <mergeCell ref="B193:AD193"/>
    <mergeCell ref="B176:AD176"/>
    <mergeCell ref="B177:AD177"/>
    <mergeCell ref="B179:AD179"/>
    <mergeCell ref="B180:R180"/>
    <mergeCell ref="B181:R181"/>
    <mergeCell ref="B182:R182"/>
    <mergeCell ref="B157:D157"/>
    <mergeCell ref="B160:D160"/>
    <mergeCell ref="V156:X156"/>
    <mergeCell ref="E155:H155"/>
    <mergeCell ref="Q159:S159"/>
    <mergeCell ref="B60:F60"/>
    <mergeCell ref="B61:F61"/>
    <mergeCell ref="R4:AD4"/>
    <mergeCell ref="R5:AD5"/>
    <mergeCell ref="R6:AD6"/>
    <mergeCell ref="O4:Q4"/>
    <mergeCell ref="O5:Q5"/>
    <mergeCell ref="O6:Q6"/>
    <mergeCell ref="B27:F27"/>
    <mergeCell ref="G27:AD27"/>
    <mergeCell ref="H28:AD28"/>
    <mergeCell ref="B20:AD20"/>
    <mergeCell ref="B22:F22"/>
    <mergeCell ref="B23:F23"/>
    <mergeCell ref="H17:AD17"/>
    <mergeCell ref="H23:AD23"/>
    <mergeCell ref="B12:AD12"/>
    <mergeCell ref="B14:F14"/>
    <mergeCell ref="B15:F15"/>
    <mergeCell ref="B13:F13"/>
    <mergeCell ref="G13:AD13"/>
    <mergeCell ref="B24:AD24"/>
    <mergeCell ref="B18:AD18"/>
    <mergeCell ref="B21:F21"/>
    <mergeCell ref="H15:AD15"/>
    <mergeCell ref="G21:AD21"/>
    <mergeCell ref="AA79:AC79"/>
    <mergeCell ref="C109:R109"/>
    <mergeCell ref="B16:F16"/>
    <mergeCell ref="H16:AD16"/>
    <mergeCell ref="B17:F17"/>
    <mergeCell ref="B68:AD68"/>
    <mergeCell ref="B69:AD69"/>
    <mergeCell ref="B54:F54"/>
    <mergeCell ref="G54:AD54"/>
    <mergeCell ref="B55:F55"/>
    <mergeCell ref="H55:AD55"/>
    <mergeCell ref="B56:F56"/>
    <mergeCell ref="H56:AD56"/>
    <mergeCell ref="B31:AD31"/>
    <mergeCell ref="B26:AD26"/>
    <mergeCell ref="B28:F28"/>
    <mergeCell ref="B29:F29"/>
    <mergeCell ref="B57:AD57"/>
    <mergeCell ref="G60:AD60"/>
    <mergeCell ref="H61:AD61"/>
    <mergeCell ref="B51:AC51"/>
    <mergeCell ref="B43:F43"/>
    <mergeCell ref="H43:AD43"/>
    <mergeCell ref="B35:AD35"/>
    <mergeCell ref="B158:D158"/>
    <mergeCell ref="Q156:S156"/>
    <mergeCell ref="E133:I133"/>
    <mergeCell ref="B122:F122"/>
    <mergeCell ref="B133:D133"/>
    <mergeCell ref="B65:AD65"/>
    <mergeCell ref="H62:AD62"/>
    <mergeCell ref="B72:AD72"/>
    <mergeCell ref="B78:E78"/>
    <mergeCell ref="B73:AD73"/>
    <mergeCell ref="B121:F121"/>
    <mergeCell ref="B80:E80"/>
    <mergeCell ref="B81:E81"/>
    <mergeCell ref="B63:AD63"/>
    <mergeCell ref="B71:AD71"/>
    <mergeCell ref="C91:R91"/>
    <mergeCell ref="S91:AA91"/>
    <mergeCell ref="C92:R92"/>
    <mergeCell ref="S99:AA99"/>
    <mergeCell ref="B125:AD125"/>
    <mergeCell ref="B132:AC132"/>
    <mergeCell ref="V157:X157"/>
    <mergeCell ref="V158:X158"/>
    <mergeCell ref="C161:D161"/>
    <mergeCell ref="V160:X160"/>
    <mergeCell ref="Q155:S155"/>
    <mergeCell ref="V155:X155"/>
    <mergeCell ref="I149:K149"/>
    <mergeCell ref="I150:K150"/>
    <mergeCell ref="I151:K151"/>
    <mergeCell ref="I152:K152"/>
    <mergeCell ref="I153:K153"/>
    <mergeCell ref="K159:N159"/>
    <mergeCell ref="K160:N160"/>
    <mergeCell ref="Q153:T153"/>
    <mergeCell ref="V149:Y149"/>
    <mergeCell ref="V150:Y150"/>
    <mergeCell ref="V151:Y151"/>
    <mergeCell ref="B159:D159"/>
    <mergeCell ref="M151:O151"/>
    <mergeCell ref="B153:D153"/>
    <mergeCell ref="B156:D156"/>
    <mergeCell ref="Q160:S160"/>
    <mergeCell ref="K156:N156"/>
    <mergeCell ref="E159:H159"/>
    <mergeCell ref="E160:H160"/>
    <mergeCell ref="Q157:S157"/>
    <mergeCell ref="Q158:S158"/>
    <mergeCell ref="K155:N155"/>
    <mergeCell ref="E156:H156"/>
    <mergeCell ref="E157:H157"/>
    <mergeCell ref="E158:H158"/>
    <mergeCell ref="K157:N157"/>
    <mergeCell ref="K158:N158"/>
    <mergeCell ref="Q151:T151"/>
    <mergeCell ref="V153:Y153"/>
    <mergeCell ref="V148:Z148"/>
    <mergeCell ref="M149:O149"/>
    <mergeCell ref="E149:G149"/>
    <mergeCell ref="AD152:AE152"/>
    <mergeCell ref="AD153:AE153"/>
    <mergeCell ref="M153:O153"/>
    <mergeCell ref="M152:O152"/>
    <mergeCell ref="AA153:AB153"/>
    <mergeCell ref="E150:G150"/>
    <mergeCell ref="E153:G153"/>
    <mergeCell ref="Q150:T150"/>
    <mergeCell ref="Q152:T152"/>
    <mergeCell ref="C171:E171"/>
    <mergeCell ref="C172:E172"/>
    <mergeCell ref="C173:E173"/>
    <mergeCell ref="F169:G169"/>
    <mergeCell ref="F170:G170"/>
    <mergeCell ref="F171:G171"/>
    <mergeCell ref="F172:G172"/>
    <mergeCell ref="F173:G173"/>
    <mergeCell ref="C169:E169"/>
    <mergeCell ref="X173:Z173"/>
    <mergeCell ref="AB168:AD168"/>
    <mergeCell ref="I173:J173"/>
    <mergeCell ref="L169:M169"/>
    <mergeCell ref="L170:M170"/>
    <mergeCell ref="L171:M171"/>
    <mergeCell ref="L172:M172"/>
    <mergeCell ref="L173:M173"/>
    <mergeCell ref="I169:J169"/>
    <mergeCell ref="I170:J170"/>
    <mergeCell ref="I171:J171"/>
    <mergeCell ref="I172:J172"/>
    <mergeCell ref="P172:R172"/>
    <mergeCell ref="P173:R173"/>
    <mergeCell ref="T170:V170"/>
    <mergeCell ref="P169:R169"/>
    <mergeCell ref="T169:V169"/>
    <mergeCell ref="P170:R170"/>
    <mergeCell ref="P171:R171"/>
    <mergeCell ref="T173:V173"/>
    <mergeCell ref="T172:V172"/>
    <mergeCell ref="B143:AD143"/>
    <mergeCell ref="B144:AD144"/>
    <mergeCell ref="G138:H138"/>
    <mergeCell ref="G135:H135"/>
    <mergeCell ref="G137:H137"/>
    <mergeCell ref="G136:H136"/>
    <mergeCell ref="T136:V136"/>
    <mergeCell ref="T137:V137"/>
    <mergeCell ref="B136:D136"/>
    <mergeCell ref="B137:D137"/>
    <mergeCell ref="X136:AB136"/>
    <mergeCell ref="X137:AB137"/>
    <mergeCell ref="Q136:R136"/>
    <mergeCell ref="Q137:R137"/>
    <mergeCell ref="X135:AB135"/>
    <mergeCell ref="AB173:AD173"/>
    <mergeCell ref="T168:V168"/>
    <mergeCell ref="X168:Z168"/>
    <mergeCell ref="X169:Z169"/>
    <mergeCell ref="X170:Z170"/>
    <mergeCell ref="X171:Z171"/>
    <mergeCell ref="X172:Z172"/>
    <mergeCell ref="B64:AD64"/>
    <mergeCell ref="B37:H39"/>
    <mergeCell ref="J37:L39"/>
    <mergeCell ref="AB99:AF99"/>
    <mergeCell ref="AB169:AD169"/>
    <mergeCell ref="AB170:AD170"/>
    <mergeCell ref="AB171:AD171"/>
    <mergeCell ref="AB172:AD172"/>
    <mergeCell ref="B167:AD167"/>
    <mergeCell ref="E161:H161"/>
    <mergeCell ref="B163:AE163"/>
    <mergeCell ref="B164:AE164"/>
    <mergeCell ref="L168:N168"/>
    <mergeCell ref="I168:K168"/>
    <mergeCell ref="F168:H168"/>
    <mergeCell ref="K161:N161"/>
    <mergeCell ref="B165:AD165"/>
    <mergeCell ref="C168:E168"/>
    <mergeCell ref="L138:M138"/>
    <mergeCell ref="L139:M139"/>
    <mergeCell ref="Q135:R135"/>
    <mergeCell ref="P168:R168"/>
    <mergeCell ref="T171:V171"/>
    <mergeCell ref="C170:E170"/>
  </mergeCells>
  <phoneticPr fontId="2"/>
  <conditionalFormatting sqref="B18:AD18">
    <cfRule type="expression" dxfId="29" priority="31">
      <formula>$B$17="〇"</formula>
    </cfRule>
    <cfRule type="expression" dxfId="28" priority="32">
      <formula>$B$16="〇"</formula>
    </cfRule>
    <cfRule type="expression" dxfId="27" priority="33">
      <formula>$B$15="〇"</formula>
    </cfRule>
  </conditionalFormatting>
  <conditionalFormatting sqref="B24:AD24">
    <cfRule type="expression" dxfId="26" priority="30">
      <formula>$B$23="〇"</formula>
    </cfRule>
  </conditionalFormatting>
  <conditionalFormatting sqref="B29:F29 S180:AD182">
    <cfRule type="expression" dxfId="25" priority="29">
      <formula>$B$23="〇"</formula>
    </cfRule>
  </conditionalFormatting>
  <conditionalFormatting sqref="B30:AD30">
    <cfRule type="expression" dxfId="24" priority="28">
      <formula>$B$29="〇"</formula>
    </cfRule>
  </conditionalFormatting>
  <conditionalFormatting sqref="N37:T39">
    <cfRule type="expression" dxfId="23" priority="27">
      <formula>$B$37=$AG$36</formula>
    </cfRule>
  </conditionalFormatting>
  <conditionalFormatting sqref="B37:H39 N37:T39">
    <cfRule type="expression" dxfId="22" priority="26">
      <formula>$B$23="〇"</formula>
    </cfRule>
  </conditionalFormatting>
  <conditionalFormatting sqref="B37:H39 N37:T39">
    <cfRule type="expression" dxfId="21" priority="25">
      <formula>$B$23="〇"</formula>
    </cfRule>
  </conditionalFormatting>
  <conditionalFormatting sqref="B51:AC51">
    <cfRule type="expression" dxfId="20" priority="23">
      <formula>$B$50="〇"</formula>
    </cfRule>
  </conditionalFormatting>
  <conditionalFormatting sqref="B57:AD57">
    <cfRule type="expression" dxfId="19" priority="22">
      <formula>$B$56="〇"</formula>
    </cfRule>
  </conditionalFormatting>
  <conditionalFormatting sqref="B63:AD63">
    <cfRule type="expression" dxfId="18" priority="21">
      <formula>$B$62="〇"</formula>
    </cfRule>
  </conditionalFormatting>
  <conditionalFormatting sqref="B68:AD68">
    <cfRule type="expression" dxfId="17" priority="20">
      <formula>$B$61="〇"</formula>
    </cfRule>
  </conditionalFormatting>
  <conditionalFormatting sqref="B123:AA123">
    <cfRule type="expression" dxfId="16" priority="19">
      <formula>$B$122="〇"</formula>
    </cfRule>
  </conditionalFormatting>
  <conditionalFormatting sqref="B14:F17 B28:F29 B37:H39 N37:T39 B43:F44 B48:F50 B55:F56 B61:F62 B72:AD72 B77:E77 B79:E79 H79:L79 N79:Q79 T79:W79 AA79:AC79 B81:E81 S99:AA99 S116:AA116 B121:F122 B128:K128 N128:V128 B134:C134 G134:H134 L134:M134 Q134:R134 X134:AB134 E135:AC139 B144:AD144 E149:AF153 E156:H161 K156:N161 Q156:S160 V156:X160 B177:AD177 B187:D189 F187:I189 K187:M189 O187:R187 T187:X187 B193:AD193 B196:AD196 B201:AD201 C87:AA98 C104:AA115">
    <cfRule type="expression" dxfId="15" priority="18">
      <formula>$B$23="〇"</formula>
    </cfRule>
  </conditionalFormatting>
  <conditionalFormatting sqref="B14:F17 B22:F23 B28:F29 B37:H39 N37:T39 B43:F44 B55:F56 B61:F62 B72:AD72 B77:E77 B79:E79 H79:L79 N79:Q79 T79:W79 AA79:AC79 B81:E81 S99:AA99 S116:AA116 B121:F122 B128:K128 N128:V128 B134:S134 E135:AC139 X134:AC134 B144:AD144 E149:AF153 E156:H161 K156:N161 Q156:S160 V156:X160 B177:AD177 B187:D189 F187:I189 K187:M189 O187:R187 T187:X187 B193:AD193 B196:AD196 B201:AD201 C87:AA98 C104:AA115 S180:AD182">
    <cfRule type="expression" dxfId="14" priority="17">
      <formula>$B$50="〇"</formula>
    </cfRule>
  </conditionalFormatting>
  <conditionalFormatting sqref="B14:F17 B22:F23 B28:F29 B37:H39 N37:T39 B43:F44 B48:F50 B61:F62 B72:AD72 B77:E77 B79:E79 B81:E81 H79:L79 N79:Q79 T79:W79 AA79:AC79 S99:AA99 S116:AA116 B121:F122 B128:K128 N128:V128 B134:S139 T135:W139 X134:AB139 B144:AD144 E149:AF153 E156:H161 K156:N161 Q156:S160 V156:X160 B177:AD177 B187:D189 F187:I189 K187:M189 O187:R187 T187:X187 B193:AD193 B196:AD196 B201:AD201 C87:AA98 C104:AA115 S180:AD182">
    <cfRule type="expression" dxfId="13" priority="16">
      <formula>$B$56="〇"</formula>
    </cfRule>
  </conditionalFormatting>
  <conditionalFormatting sqref="B14:F17 B22:F23 B28:F29 B37:H39 N37:T39 B43:F44 B48:F50 B55:F56 B72:AD72 B77:E77 B79:E79 H79:L79 N79:Q79 T79:W79 AA79:AC79 B81:E81 S99:AA99 S116:AA116 B121:F122 B128:K128 N128:V128 B134:S139 T135:V139 X134:AC139 B144:AD144 E149:AF153 E156:H161 K156:N161 Q156:S160 V156:X160 B177:AD177 B187:D189 F187:I189 K187:M189 O187:R187 T187:X187 B193:AD193 B196:AD196 B201:AD201 C87:AA98 C104:AA115 S180:AD182">
    <cfRule type="expression" dxfId="12" priority="15">
      <formula>$B$62="〇"</formula>
    </cfRule>
  </conditionalFormatting>
  <conditionalFormatting sqref="B48:F50">
    <cfRule type="expression" dxfId="11" priority="12">
      <formula>$B$43="〇"</formula>
    </cfRule>
  </conditionalFormatting>
  <conditionalFormatting sqref="B61:F62">
    <cfRule type="expression" dxfId="10" priority="11">
      <formula>$B$43="〇"</formula>
    </cfRule>
  </conditionalFormatting>
  <conditionalFormatting sqref="B55:F56">
    <cfRule type="expression" dxfId="9" priority="10">
      <formula>$B$44="〇"</formula>
    </cfRule>
  </conditionalFormatting>
  <conditionalFormatting sqref="B196:AD196">
    <cfRule type="expression" dxfId="8" priority="9">
      <formula>$AG$196="回答不要"</formula>
    </cfRule>
  </conditionalFormatting>
  <conditionalFormatting sqref="O189:R189 T189:X189">
    <cfRule type="expression" dxfId="7" priority="8">
      <formula>$B$23="〇"</formula>
    </cfRule>
  </conditionalFormatting>
  <conditionalFormatting sqref="O189:R189 T189:X189">
    <cfRule type="expression" dxfId="6" priority="7">
      <formula>$B$50="〇"</formula>
    </cfRule>
  </conditionalFormatting>
  <conditionalFormatting sqref="O189:R189 T189:X189">
    <cfRule type="expression" dxfId="5" priority="6">
      <formula>$B$56="〇"</formula>
    </cfRule>
  </conditionalFormatting>
  <conditionalFormatting sqref="O189:R189 T189:X189">
    <cfRule type="expression" dxfId="4" priority="5">
      <formula>$B$62="〇"</formula>
    </cfRule>
  </conditionalFormatting>
  <conditionalFormatting sqref="B82:E82">
    <cfRule type="expression" dxfId="3" priority="4">
      <formula>$B$23="〇"</formula>
    </cfRule>
  </conditionalFormatting>
  <conditionalFormatting sqref="B82:E82">
    <cfRule type="expression" dxfId="2" priority="3">
      <formula>$B$50="〇"</formula>
    </cfRule>
  </conditionalFormatting>
  <conditionalFormatting sqref="B82:E82">
    <cfRule type="expression" dxfId="1" priority="2">
      <formula>$B$56="〇"</formula>
    </cfRule>
  </conditionalFormatting>
  <conditionalFormatting sqref="B82:E82">
    <cfRule type="expression" dxfId="0" priority="1">
      <formula>$B$62="〇"</formula>
    </cfRule>
  </conditionalFormatting>
  <dataValidations count="10">
    <dataValidation type="list" allowBlank="1" showInputMessage="1" showErrorMessage="1" sqref="B43:F45 B28:F28 B48:F49 B121:F122 B22:F22 B14:B17 C14:F14 C17:F17 B55:F55 B61:F61">
      <formula1>"〇"</formula1>
    </dataValidation>
    <dataValidation type="list" allowBlank="1" showInputMessage="1" showErrorMessage="1" promptTitle="注意" prompt="競争的手続き（合い見積もりや入札など）を行わない場合、補助対象外となります。" sqref="B23:F23">
      <formula1>"〇"</formula1>
    </dataValidation>
    <dataValidation type="list" allowBlank="1" showInputMessage="1" showErrorMessage="1" promptTitle="注意" prompt="申請内容によっては、財産処分制限期間の残年数に応じた補助額の返還が必要となります。" sqref="B29:F29">
      <formula1>"〇"</formula1>
    </dataValidation>
    <dataValidation type="list" allowBlank="1" showInputMessage="1" showErrorMessage="1" sqref="N37:T39">
      <formula1>$AG$38:$AG$41</formula1>
    </dataValidation>
    <dataValidation type="list" allowBlank="1" showInputMessage="1" showErrorMessage="1" sqref="B37:H39">
      <formula1>$AG$36:$AG$37</formula1>
    </dataValidation>
    <dataValidation type="list" allowBlank="1" showInputMessage="1" showErrorMessage="1" promptTitle="注意" prompt="医療機関敷地内、医療機関（もしくは開設者）所有の土地以外に整備する場合は、補助対象外となります。" sqref="B50:F50">
      <formula1>"〇"</formula1>
    </dataValidation>
    <dataValidation type="list" allowBlank="1" showInputMessage="1" showErrorMessage="1" promptTitle="注意" prompt="医療機関施設ではない施設を整備する場合は、補助対象外となります。" sqref="B56:F56">
      <formula1>"〇"</formula1>
    </dataValidation>
    <dataValidation type="list" allowBlank="1" showInputMessage="1" showErrorMessage="1" promptTitle="注意" prompt="物置等を建築物としない場合は、補助対象外となります。" sqref="B62:F62">
      <formula1>"〇"</formula1>
    </dataValidation>
    <dataValidation type="date" allowBlank="1" showInputMessage="1" showErrorMessage="1" errorTitle="補助対象外" error="整備事業は、着手予定日以降令和７年３月31日（令和６年度中）に完了してください。" sqref="N128:X128">
      <formula1>45536</formula1>
      <formula2>45747</formula2>
    </dataValidation>
    <dataValidation type="date" errorStyle="information" operator="greaterThan" allowBlank="1" showInputMessage="1" showErrorMessage="1" errorTitle="事前着手はできません" error="実際の事業着手は、神奈川県からの交付決定通知日以降にお願いします。" sqref="B128:L128">
      <formula1>45747</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2"/>
  <rowBreaks count="5" manualBreakCount="5">
    <brk id="45" max="31" man="1"/>
    <brk id="73" max="31" man="1"/>
    <brk id="117" max="31" man="1"/>
    <brk id="145" max="31" man="1"/>
    <brk id="184" max="31" man="1"/>
  </rowBreak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64"/>
  <sheetViews>
    <sheetView showZeros="0" view="pageBreakPreview" zoomScaleNormal="100" zoomScaleSheetLayoutView="100" workbookViewId="0">
      <selection activeCell="D10" sqref="D10:F10"/>
    </sheetView>
  </sheetViews>
  <sheetFormatPr defaultColWidth="8.125" defaultRowHeight="13.5" outlineLevelRow="1"/>
  <cols>
    <col min="1" max="3" width="6.25" style="373" customWidth="1"/>
    <col min="4" max="4" width="6.375" style="373" customWidth="1"/>
    <col min="5" max="6" width="6.75" style="373" customWidth="1"/>
    <col min="7" max="8" width="13.5" style="373" customWidth="1"/>
    <col min="9" max="9" width="16.125" style="373" customWidth="1"/>
    <col min="10" max="23" width="8.125" style="373"/>
    <col min="24" max="24" width="47.125" style="373" hidden="1" customWidth="1"/>
    <col min="25" max="16384" width="8.125" style="373"/>
  </cols>
  <sheetData>
    <row r="1" spans="1:24">
      <c r="A1" s="372" t="s">
        <v>408</v>
      </c>
    </row>
    <row r="2" spans="1:24" ht="19.5" customHeight="1">
      <c r="A2" s="871" t="s">
        <v>409</v>
      </c>
      <c r="B2" s="871"/>
      <c r="C2" s="871"/>
      <c r="D2" s="871"/>
      <c r="E2" s="871"/>
      <c r="F2" s="871"/>
      <c r="G2" s="871"/>
      <c r="H2" s="871"/>
      <c r="I2" s="871"/>
      <c r="X2" s="374" t="s">
        <v>410</v>
      </c>
    </row>
    <row r="3" spans="1:24" ht="7.5" customHeight="1">
      <c r="A3" s="372"/>
      <c r="X3" s="374" t="s">
        <v>486</v>
      </c>
    </row>
    <row r="4" spans="1:24" ht="18.75" customHeight="1">
      <c r="A4" s="872" t="s">
        <v>411</v>
      </c>
      <c r="B4" s="872"/>
      <c r="C4" s="872"/>
      <c r="D4" s="873" t="s">
        <v>410</v>
      </c>
      <c r="E4" s="874"/>
      <c r="F4" s="874"/>
      <c r="G4" s="874"/>
      <c r="H4" s="874"/>
      <c r="I4" s="875"/>
      <c r="X4" s="374" t="s">
        <v>487</v>
      </c>
    </row>
    <row r="5" spans="1:24" ht="18.75" customHeight="1">
      <c r="A5" s="876" t="s">
        <v>412</v>
      </c>
      <c r="B5" s="877"/>
      <c r="C5" s="877"/>
      <c r="D5" s="878" t="s">
        <v>58</v>
      </c>
      <c r="E5" s="879"/>
      <c r="F5" s="879"/>
      <c r="G5" s="880"/>
      <c r="H5" s="876" t="s">
        <v>59</v>
      </c>
      <c r="I5" s="872"/>
      <c r="J5" s="375"/>
      <c r="K5" s="375"/>
    </row>
    <row r="6" spans="1:24" ht="22.5" customHeight="1">
      <c r="A6" s="888">
        <f>'基礎情報入力シート（要入力）'!$D$6</f>
        <v>0</v>
      </c>
      <c r="B6" s="889"/>
      <c r="C6" s="890"/>
      <c r="D6" s="888">
        <f>'基礎情報入力シート（要入力）'!$D$9</f>
        <v>0</v>
      </c>
      <c r="E6" s="889"/>
      <c r="F6" s="889"/>
      <c r="G6" s="890"/>
      <c r="H6" s="891">
        <f>'基礎情報入力シート（要入力）'!$D$5</f>
        <v>0</v>
      </c>
      <c r="I6" s="891"/>
      <c r="J6" s="375"/>
      <c r="K6" s="375"/>
      <c r="X6" s="374" t="s">
        <v>413</v>
      </c>
    </row>
    <row r="7" spans="1:24" ht="14.25" customHeight="1">
      <c r="A7" s="876" t="s">
        <v>415</v>
      </c>
      <c r="B7" s="872"/>
      <c r="C7" s="872"/>
      <c r="D7" s="873">
        <f>'確認書（病室整備）'!N37</f>
        <v>0</v>
      </c>
      <c r="E7" s="874"/>
      <c r="F7" s="874"/>
      <c r="G7" s="874"/>
      <c r="H7" s="874"/>
      <c r="I7" s="875"/>
      <c r="X7" s="374" t="s">
        <v>414</v>
      </c>
    </row>
    <row r="8" spans="1:24" ht="13.5" customHeight="1">
      <c r="A8" s="872" t="s">
        <v>417</v>
      </c>
      <c r="B8" s="872"/>
      <c r="C8" s="872"/>
      <c r="D8" s="892" t="s">
        <v>418</v>
      </c>
      <c r="E8" s="892"/>
      <c r="F8" s="892"/>
      <c r="G8" s="892"/>
      <c r="H8" s="892"/>
      <c r="I8" s="893"/>
      <c r="X8" s="374" t="s">
        <v>416</v>
      </c>
    </row>
    <row r="9" spans="1:24" ht="13.5" customHeight="1">
      <c r="A9" s="872"/>
      <c r="B9" s="872"/>
      <c r="C9" s="872"/>
      <c r="D9" s="376" t="s">
        <v>420</v>
      </c>
      <c r="E9" s="894"/>
      <c r="F9" s="894"/>
      <c r="G9" s="894"/>
      <c r="H9" s="419" t="s">
        <v>421</v>
      </c>
      <c r="I9" s="377"/>
      <c r="J9" s="373" t="s">
        <v>422</v>
      </c>
      <c r="X9" s="374" t="s">
        <v>419</v>
      </c>
    </row>
    <row r="10" spans="1:24" ht="13.5" customHeight="1">
      <c r="A10" s="872"/>
      <c r="B10" s="872"/>
      <c r="C10" s="872"/>
      <c r="D10" s="895" t="s">
        <v>424</v>
      </c>
      <c r="E10" s="896"/>
      <c r="F10" s="896"/>
      <c r="G10" s="420" t="s">
        <v>480</v>
      </c>
      <c r="H10" s="378"/>
      <c r="I10" s="377"/>
      <c r="X10" s="374" t="s">
        <v>423</v>
      </c>
    </row>
    <row r="11" spans="1:24" ht="14.25" customHeight="1">
      <c r="A11" s="872"/>
      <c r="B11" s="872"/>
      <c r="C11" s="872"/>
      <c r="D11" s="897" t="s">
        <v>425</v>
      </c>
      <c r="E11" s="898"/>
      <c r="F11" s="898"/>
      <c r="G11" s="421" t="s">
        <v>480</v>
      </c>
      <c r="H11" s="379"/>
      <c r="I11" s="380"/>
      <c r="X11" s="381"/>
    </row>
    <row r="12" spans="1:24" ht="13.5" customHeight="1">
      <c r="A12" s="878" t="s">
        <v>427</v>
      </c>
      <c r="B12" s="879"/>
      <c r="C12" s="880"/>
      <c r="D12" s="382" t="s">
        <v>428</v>
      </c>
      <c r="E12" s="881">
        <f>'確認書（病室整備）'!$B$105</f>
        <v>0</v>
      </c>
      <c r="F12" s="881"/>
      <c r="G12" s="383" t="s">
        <v>429</v>
      </c>
      <c r="H12" s="384" t="s">
        <v>430</v>
      </c>
      <c r="I12" s="385">
        <f>'確認書（病室整備）'!$Q$105</f>
        <v>0</v>
      </c>
      <c r="X12" s="386" t="s">
        <v>426</v>
      </c>
    </row>
    <row r="13" spans="1:24" ht="13.5" customHeight="1">
      <c r="A13" s="882" t="s">
        <v>432</v>
      </c>
      <c r="B13" s="883"/>
      <c r="C13" s="883"/>
      <c r="D13" s="883"/>
      <c r="E13" s="883"/>
      <c r="F13" s="883"/>
      <c r="G13" s="883"/>
      <c r="H13" s="883"/>
      <c r="I13" s="884"/>
      <c r="X13" s="387" t="s">
        <v>431</v>
      </c>
    </row>
    <row r="14" spans="1:24" ht="14.25" customHeight="1">
      <c r="A14" s="388" t="s">
        <v>434</v>
      </c>
      <c r="B14" s="872" t="s">
        <v>435</v>
      </c>
      <c r="C14" s="872"/>
      <c r="D14" s="878"/>
      <c r="E14" s="872" t="s">
        <v>436</v>
      </c>
      <c r="F14" s="872"/>
      <c r="G14" s="388" t="s">
        <v>437</v>
      </c>
      <c r="H14" s="388" t="s">
        <v>438</v>
      </c>
      <c r="I14" s="389" t="s">
        <v>439</v>
      </c>
      <c r="X14" s="387" t="s">
        <v>433</v>
      </c>
    </row>
    <row r="15" spans="1:24" ht="13.5" customHeight="1">
      <c r="A15" s="390" t="s">
        <v>441</v>
      </c>
      <c r="B15" s="885" t="s">
        <v>442</v>
      </c>
      <c r="C15" s="885"/>
      <c r="D15" s="885"/>
      <c r="E15" s="886" t="s">
        <v>443</v>
      </c>
      <c r="F15" s="887"/>
      <c r="G15" s="391" t="s">
        <v>444</v>
      </c>
      <c r="H15" s="391" t="s">
        <v>445</v>
      </c>
      <c r="I15" s="377" t="s">
        <v>446</v>
      </c>
      <c r="X15" s="387" t="s">
        <v>440</v>
      </c>
    </row>
    <row r="16" spans="1:24" ht="13.5" customHeight="1">
      <c r="A16" s="903" t="s">
        <v>60</v>
      </c>
      <c r="B16" s="902" t="s">
        <v>361</v>
      </c>
      <c r="C16" s="902"/>
      <c r="D16" s="902"/>
      <c r="E16" s="899"/>
      <c r="F16" s="900"/>
      <c r="G16" s="392" t="e">
        <f t="shared" ref="G16:G29" si="0">IF(H16="","",H16/E16)</f>
        <v>#DIV/0!</v>
      </c>
      <c r="H16" s="393">
        <f>'確認書（病室整備）'!$AH$61</f>
        <v>0</v>
      </c>
      <c r="I16" s="377" t="s">
        <v>446</v>
      </c>
      <c r="X16" s="387" t="s">
        <v>447</v>
      </c>
    </row>
    <row r="17" spans="1:24" ht="13.5" customHeight="1">
      <c r="A17" s="903"/>
      <c r="B17" s="901">
        <f>'確認書（病室整備）'!$C$87</f>
        <v>0</v>
      </c>
      <c r="C17" s="902"/>
      <c r="D17" s="902"/>
      <c r="E17" s="899"/>
      <c r="F17" s="900"/>
      <c r="G17" s="392" t="e">
        <f t="shared" si="0"/>
        <v>#DIV/0!</v>
      </c>
      <c r="H17" s="393">
        <f>'確認書（病室整備）'!$S$87</f>
        <v>0</v>
      </c>
      <c r="I17" s="377" t="s">
        <v>446</v>
      </c>
      <c r="X17" s="387" t="s">
        <v>448</v>
      </c>
    </row>
    <row r="18" spans="1:24" ht="13.5" customHeight="1">
      <c r="A18" s="903"/>
      <c r="B18" s="901">
        <f>'確認書（病室整備）'!$C$88</f>
        <v>0</v>
      </c>
      <c r="C18" s="902"/>
      <c r="D18" s="902"/>
      <c r="E18" s="899"/>
      <c r="F18" s="900"/>
      <c r="G18" s="392" t="e">
        <f t="shared" si="0"/>
        <v>#DIV/0!</v>
      </c>
      <c r="H18" s="393">
        <f>'確認書（病室整備）'!$S$88</f>
        <v>0</v>
      </c>
      <c r="I18" s="377" t="s">
        <v>446</v>
      </c>
      <c r="X18" s="387" t="s">
        <v>449</v>
      </c>
    </row>
    <row r="19" spans="1:24" ht="13.5" customHeight="1">
      <c r="A19" s="903"/>
      <c r="B19" s="901">
        <f>'確認書（病室整備）'!$C$89</f>
        <v>0</v>
      </c>
      <c r="C19" s="902"/>
      <c r="D19" s="902"/>
      <c r="E19" s="899"/>
      <c r="F19" s="900"/>
      <c r="G19" s="392" t="e">
        <f>IF(H19="","",H19/E19)</f>
        <v>#DIV/0!</v>
      </c>
      <c r="H19" s="393">
        <f>'確認書（病室整備）'!$S$89</f>
        <v>0</v>
      </c>
      <c r="I19" s="377" t="s">
        <v>446</v>
      </c>
      <c r="X19" s="387" t="s">
        <v>450</v>
      </c>
    </row>
    <row r="20" spans="1:24">
      <c r="A20" s="903"/>
      <c r="B20" s="901">
        <f>'確認書（病室整備）'!$C$90</f>
        <v>0</v>
      </c>
      <c r="C20" s="902"/>
      <c r="D20" s="902"/>
      <c r="E20" s="899"/>
      <c r="F20" s="900"/>
      <c r="G20" s="392" t="e">
        <f t="shared" si="0"/>
        <v>#DIV/0!</v>
      </c>
      <c r="H20" s="393">
        <f>'確認書（病室整備）'!$S$90</f>
        <v>0</v>
      </c>
      <c r="I20" s="377" t="s">
        <v>446</v>
      </c>
    </row>
    <row r="21" spans="1:24" ht="15" customHeight="1">
      <c r="A21" s="903"/>
      <c r="B21" s="901">
        <f>'確認書（病室整備）'!$C$91</f>
        <v>0</v>
      </c>
      <c r="C21" s="902"/>
      <c r="D21" s="902"/>
      <c r="E21" s="899"/>
      <c r="F21" s="900"/>
      <c r="G21" s="392" t="e">
        <f t="shared" si="0"/>
        <v>#DIV/0!</v>
      </c>
      <c r="H21" s="393">
        <f>'確認書（病室整備）'!$S$91</f>
        <v>0</v>
      </c>
      <c r="I21" s="377" t="s">
        <v>446</v>
      </c>
    </row>
    <row r="22" spans="1:24" ht="15" customHeight="1">
      <c r="A22" s="903"/>
      <c r="B22" s="901">
        <f>'確認書（病室整備）'!$C$92</f>
        <v>0</v>
      </c>
      <c r="C22" s="902"/>
      <c r="D22" s="902"/>
      <c r="E22" s="899" t="s">
        <v>442</v>
      </c>
      <c r="F22" s="900"/>
      <c r="G22" s="392" t="e">
        <f t="shared" si="0"/>
        <v>#VALUE!</v>
      </c>
      <c r="H22" s="393">
        <f>'確認書（病室整備）'!$S$92</f>
        <v>0</v>
      </c>
      <c r="I22" s="377" t="s">
        <v>446</v>
      </c>
    </row>
    <row r="23" spans="1:24" ht="15" hidden="1" customHeight="1" outlineLevel="1">
      <c r="A23" s="394"/>
      <c r="B23" s="901">
        <f>'確認書（病室整備）'!$C$93</f>
        <v>0</v>
      </c>
      <c r="C23" s="902"/>
      <c r="D23" s="902"/>
      <c r="E23" s="899" t="s">
        <v>442</v>
      </c>
      <c r="F23" s="900"/>
      <c r="G23" s="392" t="e">
        <f t="shared" si="0"/>
        <v>#VALUE!</v>
      </c>
      <c r="H23" s="393">
        <f>'確認書（病室整備）'!$S$93</f>
        <v>0</v>
      </c>
      <c r="I23" s="377"/>
    </row>
    <row r="24" spans="1:24" ht="15" hidden="1" customHeight="1" outlineLevel="1">
      <c r="A24" s="394"/>
      <c r="B24" s="901">
        <f>'確認書（病室整備）'!$C$94</f>
        <v>0</v>
      </c>
      <c r="C24" s="902"/>
      <c r="D24" s="902"/>
      <c r="E24" s="899" t="s">
        <v>442</v>
      </c>
      <c r="F24" s="900"/>
      <c r="G24" s="392" t="e">
        <f t="shared" si="0"/>
        <v>#VALUE!</v>
      </c>
      <c r="H24" s="393">
        <f>'確認書（病室整備）'!$S$94</f>
        <v>0</v>
      </c>
      <c r="I24" s="377"/>
    </row>
    <row r="25" spans="1:24" ht="15" hidden="1" customHeight="1" outlineLevel="1">
      <c r="A25" s="394"/>
      <c r="B25" s="901">
        <f>'確認書（病室整備）'!$C$95</f>
        <v>0</v>
      </c>
      <c r="C25" s="902"/>
      <c r="D25" s="902"/>
      <c r="E25" s="899" t="s">
        <v>442</v>
      </c>
      <c r="F25" s="900"/>
      <c r="G25" s="392" t="e">
        <f>IF(H25="","",H25/E25)</f>
        <v>#VALUE!</v>
      </c>
      <c r="H25" s="393">
        <f>'確認書（病室整備）'!$S$95</f>
        <v>0</v>
      </c>
      <c r="I25" s="377"/>
    </row>
    <row r="26" spans="1:24" ht="15" hidden="1" customHeight="1" outlineLevel="1">
      <c r="A26" s="394"/>
      <c r="B26" s="901">
        <f>'確認書（病室整備）'!$C$96</f>
        <v>0</v>
      </c>
      <c r="C26" s="902"/>
      <c r="D26" s="902"/>
      <c r="E26" s="899" t="s">
        <v>442</v>
      </c>
      <c r="F26" s="900"/>
      <c r="G26" s="392" t="e">
        <f t="shared" si="0"/>
        <v>#VALUE!</v>
      </c>
      <c r="H26" s="393">
        <f>'確認書（病室整備）'!$S$96</f>
        <v>0</v>
      </c>
      <c r="I26" s="377"/>
    </row>
    <row r="27" spans="1:24" ht="15" hidden="1" customHeight="1" outlineLevel="1">
      <c r="A27" s="394"/>
      <c r="B27" s="901">
        <f>'確認書（病室整備）'!$C$97</f>
        <v>0</v>
      </c>
      <c r="C27" s="902"/>
      <c r="D27" s="902"/>
      <c r="E27" s="899" t="s">
        <v>442</v>
      </c>
      <c r="F27" s="900"/>
      <c r="G27" s="392" t="e">
        <f t="shared" si="0"/>
        <v>#VALUE!</v>
      </c>
      <c r="H27" s="393">
        <f>'確認書（病室整備）'!$S$97</f>
        <v>0</v>
      </c>
      <c r="I27" s="377"/>
    </row>
    <row r="28" spans="1:24" ht="15" hidden="1" customHeight="1" outlineLevel="1">
      <c r="A28" s="394"/>
      <c r="B28" s="901">
        <f>'確認書（病室整備）'!$C$98</f>
        <v>0</v>
      </c>
      <c r="C28" s="902"/>
      <c r="D28" s="902"/>
      <c r="E28" s="899" t="s">
        <v>442</v>
      </c>
      <c r="F28" s="900"/>
      <c r="G28" s="392" t="e">
        <f t="shared" si="0"/>
        <v>#VALUE!</v>
      </c>
      <c r="H28" s="393">
        <f>'確認書（病室整備）'!$S$98</f>
        <v>0</v>
      </c>
      <c r="I28" s="377"/>
    </row>
    <row r="29" spans="1:24" ht="15" customHeight="1" collapsed="1">
      <c r="A29" s="395"/>
      <c r="B29" s="880" t="s">
        <v>451</v>
      </c>
      <c r="C29" s="872"/>
      <c r="D29" s="872"/>
      <c r="E29" s="904" t="str">
        <f>IF(SUM(E16:F28)=0,"",SUM(E16:F28))</f>
        <v/>
      </c>
      <c r="F29" s="904"/>
      <c r="G29" s="396" t="str">
        <f t="shared" si="0"/>
        <v/>
      </c>
      <c r="H29" s="397" t="str">
        <f>IF(SUM(H16:H28)=0,"",SUM(H16:H28))</f>
        <v/>
      </c>
      <c r="I29" s="398"/>
    </row>
    <row r="30" spans="1:24">
      <c r="A30" s="399" t="s">
        <v>441</v>
      </c>
      <c r="B30" s="905" t="s">
        <v>442</v>
      </c>
      <c r="C30" s="892"/>
      <c r="D30" s="893"/>
      <c r="E30" s="906" t="s">
        <v>443</v>
      </c>
      <c r="F30" s="907"/>
      <c r="G30" s="400" t="s">
        <v>444</v>
      </c>
      <c r="H30" s="400" t="s">
        <v>445</v>
      </c>
      <c r="I30" s="377" t="s">
        <v>446</v>
      </c>
      <c r="J30" s="373" t="s">
        <v>452</v>
      </c>
    </row>
    <row r="31" spans="1:24" ht="13.5" customHeight="1">
      <c r="A31" s="908" t="s">
        <v>453</v>
      </c>
      <c r="B31" s="909"/>
      <c r="C31" s="910"/>
      <c r="D31" s="911"/>
      <c r="E31" s="912"/>
      <c r="F31" s="913"/>
      <c r="G31" s="401" t="str">
        <f t="shared" ref="G31:G44" si="1">IF(H31="","",H31/E31)</f>
        <v/>
      </c>
      <c r="H31" s="422"/>
      <c r="I31" s="377" t="s">
        <v>446</v>
      </c>
    </row>
    <row r="32" spans="1:24">
      <c r="A32" s="908"/>
      <c r="B32" s="914"/>
      <c r="C32" s="915"/>
      <c r="D32" s="916"/>
      <c r="E32" s="917"/>
      <c r="F32" s="918"/>
      <c r="G32" s="401" t="str">
        <f>IF(H32="","",H32/E32)</f>
        <v/>
      </c>
      <c r="H32" s="422"/>
      <c r="I32" s="377" t="s">
        <v>446</v>
      </c>
    </row>
    <row r="33" spans="1:16">
      <c r="A33" s="908"/>
      <c r="B33" s="914"/>
      <c r="C33" s="915"/>
      <c r="D33" s="916"/>
      <c r="E33" s="917"/>
      <c r="F33" s="918"/>
      <c r="G33" s="401" t="str">
        <f t="shared" si="1"/>
        <v/>
      </c>
      <c r="H33" s="422"/>
      <c r="I33" s="377" t="s">
        <v>446</v>
      </c>
    </row>
    <row r="34" spans="1:16">
      <c r="A34" s="908"/>
      <c r="B34" s="914"/>
      <c r="C34" s="915"/>
      <c r="D34" s="916"/>
      <c r="E34" s="917"/>
      <c r="F34" s="918"/>
      <c r="G34" s="401" t="str">
        <f t="shared" si="1"/>
        <v/>
      </c>
      <c r="H34" s="422"/>
      <c r="I34" s="377" t="s">
        <v>446</v>
      </c>
    </row>
    <row r="35" spans="1:16">
      <c r="A35" s="908"/>
      <c r="B35" s="914"/>
      <c r="C35" s="915"/>
      <c r="D35" s="916"/>
      <c r="E35" s="917"/>
      <c r="F35" s="918"/>
      <c r="G35" s="401" t="str">
        <f t="shared" si="1"/>
        <v/>
      </c>
      <c r="H35" s="422"/>
      <c r="I35" s="377" t="s">
        <v>446</v>
      </c>
    </row>
    <row r="36" spans="1:16">
      <c r="A36" s="908"/>
      <c r="B36" s="914"/>
      <c r="C36" s="915"/>
      <c r="D36" s="916"/>
      <c r="E36" s="917"/>
      <c r="F36" s="918"/>
      <c r="G36" s="401" t="str">
        <f t="shared" si="1"/>
        <v/>
      </c>
      <c r="H36" s="422"/>
      <c r="I36" s="377" t="s">
        <v>446</v>
      </c>
    </row>
    <row r="37" spans="1:16">
      <c r="A37" s="908"/>
      <c r="B37" s="914"/>
      <c r="C37" s="915"/>
      <c r="D37" s="916"/>
      <c r="E37" s="917"/>
      <c r="F37" s="918"/>
      <c r="G37" s="401" t="str">
        <f t="shared" si="1"/>
        <v/>
      </c>
      <c r="H37" s="422"/>
      <c r="I37" s="377" t="s">
        <v>446</v>
      </c>
    </row>
    <row r="38" spans="1:16">
      <c r="A38" s="402"/>
      <c r="B38" s="914"/>
      <c r="C38" s="915"/>
      <c r="D38" s="916"/>
      <c r="E38" s="917"/>
      <c r="F38" s="918"/>
      <c r="G38" s="401" t="str">
        <f t="shared" si="1"/>
        <v/>
      </c>
      <c r="H38" s="422"/>
      <c r="I38" s="377"/>
    </row>
    <row r="39" spans="1:16">
      <c r="A39" s="402"/>
      <c r="B39" s="914"/>
      <c r="C39" s="915"/>
      <c r="D39" s="916"/>
      <c r="E39" s="917"/>
      <c r="F39" s="918"/>
      <c r="G39" s="401" t="str">
        <f t="shared" si="1"/>
        <v/>
      </c>
      <c r="H39" s="422"/>
      <c r="I39" s="377"/>
    </row>
    <row r="40" spans="1:16">
      <c r="A40" s="402"/>
      <c r="B40" s="914"/>
      <c r="C40" s="915"/>
      <c r="D40" s="916"/>
      <c r="E40" s="917"/>
      <c r="F40" s="918"/>
      <c r="G40" s="401" t="str">
        <f t="shared" si="1"/>
        <v/>
      </c>
      <c r="H40" s="422"/>
      <c r="I40" s="377"/>
    </row>
    <row r="41" spans="1:16">
      <c r="A41" s="402"/>
      <c r="B41" s="914"/>
      <c r="C41" s="915"/>
      <c r="D41" s="916"/>
      <c r="E41" s="917"/>
      <c r="F41" s="918"/>
      <c r="G41" s="401" t="str">
        <f t="shared" si="1"/>
        <v/>
      </c>
      <c r="H41" s="422"/>
      <c r="I41" s="377"/>
    </row>
    <row r="42" spans="1:16">
      <c r="A42" s="402"/>
      <c r="B42" s="914"/>
      <c r="C42" s="915"/>
      <c r="D42" s="916"/>
      <c r="E42" s="917"/>
      <c r="F42" s="918"/>
      <c r="G42" s="401" t="str">
        <f>IF(H42="","",H42/E42)</f>
        <v/>
      </c>
      <c r="H42" s="423"/>
      <c r="I42" s="377"/>
    </row>
    <row r="43" spans="1:16" ht="15" customHeight="1">
      <c r="A43" s="403"/>
      <c r="B43" s="872" t="s">
        <v>451</v>
      </c>
      <c r="C43" s="872"/>
      <c r="D43" s="872"/>
      <c r="E43" s="927" t="str">
        <f>IF(SUM(E31:F42)=0,"",SUM(E31:F42))</f>
        <v/>
      </c>
      <c r="F43" s="928"/>
      <c r="G43" s="396" t="str">
        <f t="shared" si="1"/>
        <v/>
      </c>
      <c r="H43" s="404" t="str">
        <f>IF(SUM(H31:H42)=0,"",SUM(H31:H42))</f>
        <v/>
      </c>
      <c r="I43" s="398"/>
    </row>
    <row r="44" spans="1:16" ht="15" customHeight="1">
      <c r="A44" s="876" t="s">
        <v>61</v>
      </c>
      <c r="B44" s="876"/>
      <c r="C44" s="876"/>
      <c r="D44" s="876"/>
      <c r="E44" s="929" t="str">
        <f>IF(E43="",E29,E29+E43)</f>
        <v/>
      </c>
      <c r="F44" s="930"/>
      <c r="G44" s="405" t="str">
        <f t="shared" si="1"/>
        <v/>
      </c>
      <c r="H44" s="406" t="str">
        <f>IF(H43="",H29,H29+H43)</f>
        <v/>
      </c>
      <c r="I44" s="407"/>
    </row>
    <row r="45" spans="1:16">
      <c r="A45" s="931" t="s">
        <v>454</v>
      </c>
      <c r="B45" s="931"/>
      <c r="C45" s="931"/>
      <c r="D45" s="931"/>
      <c r="E45" s="931"/>
      <c r="F45" s="931"/>
      <c r="G45" s="931"/>
      <c r="H45" s="931"/>
      <c r="I45" s="931"/>
    </row>
    <row r="46" spans="1:16">
      <c r="A46" s="876" t="s">
        <v>62</v>
      </c>
      <c r="B46" s="876"/>
      <c r="C46" s="876"/>
      <c r="D46" s="876"/>
      <c r="E46" s="876" t="s">
        <v>455</v>
      </c>
      <c r="F46" s="876"/>
      <c r="G46" s="876"/>
      <c r="H46" s="876" t="s">
        <v>456</v>
      </c>
      <c r="I46" s="876"/>
    </row>
    <row r="47" spans="1:16" ht="13.5" customHeight="1">
      <c r="A47" s="961"/>
      <c r="B47" s="962"/>
      <c r="C47" s="962"/>
      <c r="D47" s="963"/>
      <c r="E47" s="964" t="s">
        <v>457</v>
      </c>
      <c r="F47" s="965"/>
      <c r="G47" s="966"/>
      <c r="H47" s="961" t="s">
        <v>458</v>
      </c>
      <c r="I47" s="963"/>
    </row>
    <row r="48" spans="1:16" ht="13.5" customHeight="1">
      <c r="A48" s="919" t="s">
        <v>459</v>
      </c>
      <c r="B48" s="920"/>
      <c r="C48" s="920"/>
      <c r="D48" s="921"/>
      <c r="E48" s="922">
        <f>IF(E49="","",E49+E50)</f>
        <v>0</v>
      </c>
      <c r="F48" s="923"/>
      <c r="G48" s="924"/>
      <c r="H48" s="925"/>
      <c r="I48" s="926"/>
      <c r="P48" s="408">
        <f>'確認書（病室整備）'!$B$60</f>
        <v>0</v>
      </c>
    </row>
    <row r="49" spans="1:16" ht="13.5" customHeight="1">
      <c r="A49" s="919" t="s">
        <v>460</v>
      </c>
      <c r="B49" s="920"/>
      <c r="C49" s="920"/>
      <c r="D49" s="921"/>
      <c r="E49" s="943">
        <f>'（別紙1）経費所要額調'!$R$9</f>
        <v>0</v>
      </c>
      <c r="F49" s="944"/>
      <c r="G49" s="945"/>
      <c r="H49" s="959"/>
      <c r="I49" s="960"/>
      <c r="P49" s="408">
        <f>'（別紙1）経費所要額調'!$Q$9</f>
        <v>0</v>
      </c>
    </row>
    <row r="50" spans="1:16" ht="13.5" customHeight="1">
      <c r="A50" s="919" t="s">
        <v>461</v>
      </c>
      <c r="B50" s="920"/>
      <c r="C50" s="920"/>
      <c r="D50" s="921"/>
      <c r="E50" s="943">
        <f>P49-E49</f>
        <v>0</v>
      </c>
      <c r="F50" s="944"/>
      <c r="G50" s="945"/>
      <c r="H50" s="959"/>
      <c r="I50" s="960"/>
      <c r="P50" s="409">
        <f>SUM(E49:G52)</f>
        <v>0</v>
      </c>
    </row>
    <row r="51" spans="1:16" ht="13.5" customHeight="1">
      <c r="A51" s="919" t="s">
        <v>462</v>
      </c>
      <c r="B51" s="920"/>
      <c r="C51" s="920"/>
      <c r="D51" s="921"/>
      <c r="E51" s="943"/>
      <c r="F51" s="944"/>
      <c r="G51" s="945"/>
      <c r="H51" s="959"/>
      <c r="I51" s="960"/>
    </row>
    <row r="52" spans="1:16" ht="13.5" customHeight="1">
      <c r="A52" s="919" t="s">
        <v>463</v>
      </c>
      <c r="B52" s="920"/>
      <c r="C52" s="920"/>
      <c r="D52" s="921"/>
      <c r="E52" s="943">
        <f>'（別紙1）経費所要額調'!$D$9</f>
        <v>0</v>
      </c>
      <c r="F52" s="944"/>
      <c r="G52" s="945"/>
      <c r="H52" s="959"/>
      <c r="I52" s="960"/>
    </row>
    <row r="53" spans="1:16" ht="13.5" customHeight="1">
      <c r="A53" s="919" t="s">
        <v>464</v>
      </c>
      <c r="B53" s="920"/>
      <c r="C53" s="920"/>
      <c r="D53" s="921"/>
      <c r="E53" s="943" t="e">
        <f>H44-P50</f>
        <v>#VALUE!</v>
      </c>
      <c r="F53" s="944"/>
      <c r="G53" s="945"/>
      <c r="H53" s="946"/>
      <c r="I53" s="947"/>
    </row>
    <row r="54" spans="1:16" ht="13.5" customHeight="1">
      <c r="A54" s="410"/>
      <c r="B54" s="411"/>
      <c r="C54" s="411"/>
      <c r="D54" s="412"/>
      <c r="E54" s="413"/>
      <c r="F54" s="414"/>
      <c r="G54" s="415"/>
      <c r="H54" s="413"/>
      <c r="I54" s="415"/>
    </row>
    <row r="55" spans="1:16" ht="15" customHeight="1">
      <c r="A55" s="876" t="s">
        <v>465</v>
      </c>
      <c r="B55" s="876"/>
      <c r="C55" s="876"/>
      <c r="D55" s="876"/>
      <c r="E55" s="948" t="e">
        <f>IF(E49="","",SUM(E48+E51+E52+E53))</f>
        <v>#VALUE!</v>
      </c>
      <c r="F55" s="949"/>
      <c r="G55" s="950"/>
      <c r="H55" s="951" t="e">
        <f>IF(H44=E55,"","←【確認】財源内訳の合計と事業費の合計が不一致")</f>
        <v>#VALUE!</v>
      </c>
      <c r="I55" s="952"/>
      <c r="J55" s="373" t="s">
        <v>466</v>
      </c>
    </row>
    <row r="56" spans="1:16" ht="13.5" customHeight="1">
      <c r="A56" s="953" t="s">
        <v>467</v>
      </c>
      <c r="B56" s="954"/>
      <c r="C56" s="954"/>
      <c r="D56" s="954"/>
      <c r="E56" s="954"/>
      <c r="F56" s="954"/>
      <c r="G56" s="954"/>
      <c r="H56" s="955"/>
      <c r="I56" s="956"/>
      <c r="J56" s="373" t="s">
        <v>468</v>
      </c>
    </row>
    <row r="57" spans="1:16" ht="13.5" customHeight="1">
      <c r="A57" s="957" t="s">
        <v>469</v>
      </c>
      <c r="B57" s="958"/>
      <c r="C57" s="958"/>
      <c r="D57" s="958"/>
      <c r="E57" s="958"/>
      <c r="F57" s="958"/>
      <c r="G57" s="958"/>
      <c r="H57" s="958"/>
      <c r="I57" s="958"/>
    </row>
    <row r="58" spans="1:16">
      <c r="A58" s="932"/>
      <c r="B58" s="933"/>
      <c r="C58" s="933"/>
      <c r="D58" s="933"/>
      <c r="E58" s="933"/>
      <c r="F58" s="933"/>
      <c r="G58" s="933"/>
      <c r="H58" s="933"/>
      <c r="I58" s="934"/>
    </row>
    <row r="59" spans="1:16">
      <c r="A59" s="935"/>
      <c r="B59" s="936"/>
      <c r="C59" s="936"/>
      <c r="D59" s="936"/>
      <c r="E59" s="936"/>
      <c r="F59" s="936"/>
      <c r="G59" s="936"/>
      <c r="H59" s="936"/>
      <c r="I59" s="937"/>
    </row>
    <row r="60" spans="1:16">
      <c r="A60" s="935"/>
      <c r="B60" s="936"/>
      <c r="C60" s="936"/>
      <c r="D60" s="936"/>
      <c r="E60" s="936"/>
      <c r="F60" s="936"/>
      <c r="G60" s="936"/>
      <c r="H60" s="936"/>
      <c r="I60" s="937"/>
    </row>
    <row r="61" spans="1:16">
      <c r="A61" s="938"/>
      <c r="B61" s="939"/>
      <c r="C61" s="939"/>
      <c r="D61" s="939"/>
      <c r="E61" s="939"/>
      <c r="F61" s="939"/>
      <c r="G61" s="939"/>
      <c r="H61" s="939"/>
      <c r="I61" s="940"/>
    </row>
    <row r="62" spans="1:16" ht="14.25" customHeight="1">
      <c r="A62" s="941"/>
      <c r="B62" s="941"/>
      <c r="C62" s="941"/>
      <c r="D62" s="941"/>
      <c r="E62" s="942"/>
      <c r="F62" s="942"/>
      <c r="G62" s="942"/>
      <c r="H62" s="942"/>
      <c r="I62" s="942"/>
    </row>
    <row r="63" spans="1:16">
      <c r="A63" s="372" t="s">
        <v>470</v>
      </c>
      <c r="B63" s="372"/>
    </row>
    <row r="64" spans="1:16">
      <c r="A64" s="416" t="s">
        <v>471</v>
      </c>
      <c r="B64" s="417"/>
      <c r="C64" s="417"/>
      <c r="D64" s="417"/>
      <c r="E64" s="418"/>
      <c r="F64" s="417"/>
      <c r="G64" s="417"/>
      <c r="H64" s="417"/>
      <c r="I64" s="417"/>
    </row>
  </sheetData>
  <sheetProtection sheet="1" objects="1" scenarios="1"/>
  <mergeCells count="118">
    <mergeCell ref="B40:D40"/>
    <mergeCell ref="B41:D41"/>
    <mergeCell ref="B42:D42"/>
    <mergeCell ref="E40:F40"/>
    <mergeCell ref="E41:F41"/>
    <mergeCell ref="E42:F42"/>
    <mergeCell ref="A56:G56"/>
    <mergeCell ref="H56:I56"/>
    <mergeCell ref="A57:I57"/>
    <mergeCell ref="A51:D51"/>
    <mergeCell ref="E51:G51"/>
    <mergeCell ref="H51:I51"/>
    <mergeCell ref="A52:D52"/>
    <mergeCell ref="E52:G52"/>
    <mergeCell ref="H52:I52"/>
    <mergeCell ref="A49:D49"/>
    <mergeCell ref="E49:G49"/>
    <mergeCell ref="H49:I49"/>
    <mergeCell ref="A50:D50"/>
    <mergeCell ref="E50:G50"/>
    <mergeCell ref="H50:I50"/>
    <mergeCell ref="A47:D47"/>
    <mergeCell ref="E47:G47"/>
    <mergeCell ref="H47:I47"/>
    <mergeCell ref="A58:I61"/>
    <mergeCell ref="A62:D62"/>
    <mergeCell ref="E62:G62"/>
    <mergeCell ref="H62:I62"/>
    <mergeCell ref="A53:D53"/>
    <mergeCell ref="E53:G53"/>
    <mergeCell ref="H53:I53"/>
    <mergeCell ref="A55:D55"/>
    <mergeCell ref="E55:G55"/>
    <mergeCell ref="H55:I55"/>
    <mergeCell ref="A48:D48"/>
    <mergeCell ref="E48:G48"/>
    <mergeCell ref="H48:I48"/>
    <mergeCell ref="B43:D43"/>
    <mergeCell ref="E43:F43"/>
    <mergeCell ref="A44:D44"/>
    <mergeCell ref="E44:F44"/>
    <mergeCell ref="A45:I45"/>
    <mergeCell ref="A46:D46"/>
    <mergeCell ref="E46:G46"/>
    <mergeCell ref="H46:I46"/>
    <mergeCell ref="E38:F38"/>
    <mergeCell ref="E39:F39"/>
    <mergeCell ref="B38:D38"/>
    <mergeCell ref="B39:D39"/>
    <mergeCell ref="B33:D33"/>
    <mergeCell ref="E33:F33"/>
    <mergeCell ref="B34:D34"/>
    <mergeCell ref="E34:F34"/>
    <mergeCell ref="B35:D35"/>
    <mergeCell ref="E35:F35"/>
    <mergeCell ref="E24:F24"/>
    <mergeCell ref="B29:D29"/>
    <mergeCell ref="E29:F29"/>
    <mergeCell ref="B30:D30"/>
    <mergeCell ref="E30:F30"/>
    <mergeCell ref="A31:A37"/>
    <mergeCell ref="B31:D31"/>
    <mergeCell ref="E31:F31"/>
    <mergeCell ref="B32:D32"/>
    <mergeCell ref="E32:F32"/>
    <mergeCell ref="B36:D36"/>
    <mergeCell ref="E36:F36"/>
    <mergeCell ref="B37:D37"/>
    <mergeCell ref="E37:F37"/>
    <mergeCell ref="B24:D24"/>
    <mergeCell ref="B25:D25"/>
    <mergeCell ref="B26:D26"/>
    <mergeCell ref="B27:D27"/>
    <mergeCell ref="B28:D28"/>
    <mergeCell ref="E25:F25"/>
    <mergeCell ref="E26:F26"/>
    <mergeCell ref="E27:F27"/>
    <mergeCell ref="E28:F28"/>
    <mergeCell ref="E20:F20"/>
    <mergeCell ref="B21:D21"/>
    <mergeCell ref="E21:F21"/>
    <mergeCell ref="B22:D22"/>
    <mergeCell ref="E22:F22"/>
    <mergeCell ref="E23:F23"/>
    <mergeCell ref="A16:A22"/>
    <mergeCell ref="B16:D16"/>
    <mergeCell ref="E16:F16"/>
    <mergeCell ref="B17:D17"/>
    <mergeCell ref="E17:F17"/>
    <mergeCell ref="B18:D18"/>
    <mergeCell ref="E18:F18"/>
    <mergeCell ref="B19:D19"/>
    <mergeCell ref="E19:F19"/>
    <mergeCell ref="B20:D20"/>
    <mergeCell ref="B23:D23"/>
    <mergeCell ref="B14:D14"/>
    <mergeCell ref="E14:F14"/>
    <mergeCell ref="B15:D15"/>
    <mergeCell ref="E15:F15"/>
    <mergeCell ref="A6:C6"/>
    <mergeCell ref="D6:G6"/>
    <mergeCell ref="H6:I6"/>
    <mergeCell ref="A7:C7"/>
    <mergeCell ref="D7:I7"/>
    <mergeCell ref="A8:C11"/>
    <mergeCell ref="D8:I8"/>
    <mergeCell ref="E9:G9"/>
    <mergeCell ref="D10:F10"/>
    <mergeCell ref="D11:F11"/>
    <mergeCell ref="A2:I2"/>
    <mergeCell ref="A4:C4"/>
    <mergeCell ref="D4:I4"/>
    <mergeCell ref="A5:C5"/>
    <mergeCell ref="D5:G5"/>
    <mergeCell ref="H5:I5"/>
    <mergeCell ref="A12:C12"/>
    <mergeCell ref="E12:F12"/>
    <mergeCell ref="A13:I13"/>
  </mergeCells>
  <phoneticPr fontId="2"/>
  <dataValidations count="4">
    <dataValidation type="list" allowBlank="1" showInputMessage="1" showErrorMessage="1" sqref="D4:I4">
      <formula1>$X$2:$X$4</formula1>
    </dataValidation>
    <dataValidation type="list" allowBlank="1" showInputMessage="1" showErrorMessage="1" sqref="H56">
      <formula1>"有,無"</formula1>
    </dataValidation>
    <dataValidation type="list" allowBlank="1" showInputMessage="1" showErrorMessage="1" sqref="E9:G9">
      <formula1>$X$12:$X$19</formula1>
    </dataValidation>
    <dataValidation type="list" allowBlank="1" showInputMessage="1" showErrorMessage="1" sqref="D7:I7">
      <formula1>$X$6:$X$10</formula1>
    </dataValidation>
  </dataValidations>
  <printOptions horizontalCentered="1"/>
  <pageMargins left="0.51181102362204722" right="0.51181102362204722" top="0.35433070866141736"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64"/>
  <sheetViews>
    <sheetView showZeros="0" view="pageBreakPreview" zoomScaleNormal="100" zoomScaleSheetLayoutView="100" workbookViewId="0">
      <selection activeCell="M45" sqref="M45"/>
    </sheetView>
  </sheetViews>
  <sheetFormatPr defaultColWidth="8.125" defaultRowHeight="13.5" outlineLevelRow="1"/>
  <cols>
    <col min="1" max="3" width="6.25" style="373" customWidth="1"/>
    <col min="4" max="4" width="6.375" style="373" customWidth="1"/>
    <col min="5" max="6" width="6.75" style="373" customWidth="1"/>
    <col min="7" max="8" width="13.5" style="373" customWidth="1"/>
    <col min="9" max="9" width="16.125" style="373" customWidth="1"/>
    <col min="10" max="23" width="8.125" style="373"/>
    <col min="24" max="24" width="47.125" style="373" hidden="1" customWidth="1"/>
    <col min="25" max="16384" width="8.125" style="373"/>
  </cols>
  <sheetData>
    <row r="1" spans="1:24">
      <c r="A1" s="372" t="s">
        <v>408</v>
      </c>
    </row>
    <row r="2" spans="1:24" ht="19.5" customHeight="1">
      <c r="A2" s="871" t="s">
        <v>409</v>
      </c>
      <c r="B2" s="871"/>
      <c r="C2" s="871"/>
      <c r="D2" s="871"/>
      <c r="E2" s="871"/>
      <c r="F2" s="871"/>
      <c r="G2" s="871"/>
      <c r="H2" s="871"/>
      <c r="I2" s="871"/>
      <c r="X2" s="374" t="s">
        <v>410</v>
      </c>
    </row>
    <row r="3" spans="1:24" ht="7.5" customHeight="1">
      <c r="A3" s="372"/>
      <c r="X3" s="374" t="s">
        <v>486</v>
      </c>
    </row>
    <row r="4" spans="1:24" ht="18.75" customHeight="1">
      <c r="A4" s="872" t="s">
        <v>411</v>
      </c>
      <c r="B4" s="872"/>
      <c r="C4" s="872"/>
      <c r="D4" s="873" t="s">
        <v>486</v>
      </c>
      <c r="E4" s="874"/>
      <c r="F4" s="874"/>
      <c r="G4" s="874"/>
      <c r="H4" s="874"/>
      <c r="I4" s="875"/>
      <c r="X4" s="374" t="s">
        <v>487</v>
      </c>
    </row>
    <row r="5" spans="1:24" ht="18.75" customHeight="1">
      <c r="A5" s="876" t="s">
        <v>412</v>
      </c>
      <c r="B5" s="877"/>
      <c r="C5" s="877"/>
      <c r="D5" s="878" t="s">
        <v>58</v>
      </c>
      <c r="E5" s="879"/>
      <c r="F5" s="879"/>
      <c r="G5" s="880"/>
      <c r="H5" s="876" t="s">
        <v>59</v>
      </c>
      <c r="I5" s="872"/>
      <c r="J5" s="375"/>
      <c r="K5" s="375"/>
    </row>
    <row r="6" spans="1:24" ht="22.5" customHeight="1">
      <c r="A6" s="888">
        <f>'基礎情報入力シート（要入力）'!$D$6</f>
        <v>0</v>
      </c>
      <c r="B6" s="889"/>
      <c r="C6" s="890"/>
      <c r="D6" s="888">
        <f>'基礎情報入力シート（要入力）'!$D$9</f>
        <v>0</v>
      </c>
      <c r="E6" s="889"/>
      <c r="F6" s="889"/>
      <c r="G6" s="890"/>
      <c r="H6" s="891">
        <f>'基礎情報入力シート（要入力）'!$D$5</f>
        <v>0</v>
      </c>
      <c r="I6" s="891"/>
      <c r="J6" s="375"/>
      <c r="K6" s="375"/>
      <c r="X6" s="374" t="s">
        <v>413</v>
      </c>
    </row>
    <row r="7" spans="1:24" ht="14.25" customHeight="1">
      <c r="A7" s="876" t="s">
        <v>415</v>
      </c>
      <c r="B7" s="872"/>
      <c r="C7" s="872"/>
      <c r="D7" s="873">
        <f>'確認書（病棟整備）'!$N$37</f>
        <v>0</v>
      </c>
      <c r="E7" s="874"/>
      <c r="F7" s="874"/>
      <c r="G7" s="874"/>
      <c r="H7" s="874"/>
      <c r="I7" s="875"/>
      <c r="X7" s="374" t="s">
        <v>414</v>
      </c>
    </row>
    <row r="8" spans="1:24" ht="13.5" customHeight="1">
      <c r="A8" s="872" t="s">
        <v>417</v>
      </c>
      <c r="B8" s="872"/>
      <c r="C8" s="872"/>
      <c r="D8" s="892" t="s">
        <v>418</v>
      </c>
      <c r="E8" s="892"/>
      <c r="F8" s="892"/>
      <c r="G8" s="892"/>
      <c r="H8" s="892"/>
      <c r="I8" s="893"/>
      <c r="X8" s="374" t="s">
        <v>416</v>
      </c>
    </row>
    <row r="9" spans="1:24" ht="13.5" customHeight="1">
      <c r="A9" s="872"/>
      <c r="B9" s="872"/>
      <c r="C9" s="872"/>
      <c r="D9" s="376" t="s">
        <v>420</v>
      </c>
      <c r="E9" s="894"/>
      <c r="F9" s="894"/>
      <c r="G9" s="894"/>
      <c r="H9" s="419" t="s">
        <v>421</v>
      </c>
      <c r="I9" s="377"/>
      <c r="J9" s="373" t="s">
        <v>422</v>
      </c>
      <c r="X9" s="374" t="s">
        <v>419</v>
      </c>
    </row>
    <row r="10" spans="1:24" ht="13.5" customHeight="1">
      <c r="A10" s="872"/>
      <c r="B10" s="872"/>
      <c r="C10" s="872"/>
      <c r="D10" s="895" t="s">
        <v>424</v>
      </c>
      <c r="E10" s="896"/>
      <c r="F10" s="896"/>
      <c r="G10" s="420" t="s">
        <v>480</v>
      </c>
      <c r="H10" s="378"/>
      <c r="I10" s="377"/>
      <c r="X10" s="374" t="s">
        <v>423</v>
      </c>
    </row>
    <row r="11" spans="1:24" ht="14.25" customHeight="1">
      <c r="A11" s="872"/>
      <c r="B11" s="872"/>
      <c r="C11" s="872"/>
      <c r="D11" s="897" t="s">
        <v>425</v>
      </c>
      <c r="E11" s="898"/>
      <c r="F11" s="898"/>
      <c r="G11" s="421" t="s">
        <v>480</v>
      </c>
      <c r="H11" s="379"/>
      <c r="I11" s="380"/>
      <c r="X11" s="381"/>
    </row>
    <row r="12" spans="1:24" ht="13.5" customHeight="1">
      <c r="A12" s="878" t="s">
        <v>427</v>
      </c>
      <c r="B12" s="879"/>
      <c r="C12" s="880"/>
      <c r="D12" s="382" t="s">
        <v>428</v>
      </c>
      <c r="E12" s="881">
        <f>'確認書（病棟整備）'!$B$97</f>
        <v>0</v>
      </c>
      <c r="F12" s="881"/>
      <c r="G12" s="383" t="s">
        <v>429</v>
      </c>
      <c r="H12" s="384" t="s">
        <v>430</v>
      </c>
      <c r="I12" s="385">
        <f>'確認書（病棟整備）'!$Q$97</f>
        <v>0</v>
      </c>
      <c r="X12" s="386" t="s">
        <v>426</v>
      </c>
    </row>
    <row r="13" spans="1:24" ht="13.5" customHeight="1">
      <c r="A13" s="882" t="s">
        <v>432</v>
      </c>
      <c r="B13" s="883"/>
      <c r="C13" s="883"/>
      <c r="D13" s="883"/>
      <c r="E13" s="883"/>
      <c r="F13" s="883"/>
      <c r="G13" s="883"/>
      <c r="H13" s="883"/>
      <c r="I13" s="884"/>
      <c r="X13" s="387" t="s">
        <v>431</v>
      </c>
    </row>
    <row r="14" spans="1:24" ht="14.25" customHeight="1">
      <c r="A14" s="388" t="s">
        <v>434</v>
      </c>
      <c r="B14" s="872" t="s">
        <v>435</v>
      </c>
      <c r="C14" s="872"/>
      <c r="D14" s="878"/>
      <c r="E14" s="872" t="s">
        <v>436</v>
      </c>
      <c r="F14" s="872"/>
      <c r="G14" s="388" t="s">
        <v>437</v>
      </c>
      <c r="H14" s="388" t="s">
        <v>438</v>
      </c>
      <c r="I14" s="389" t="s">
        <v>439</v>
      </c>
      <c r="X14" s="387" t="s">
        <v>433</v>
      </c>
    </row>
    <row r="15" spans="1:24" ht="13.5" customHeight="1">
      <c r="A15" s="390" t="s">
        <v>441</v>
      </c>
      <c r="B15" s="885" t="s">
        <v>442</v>
      </c>
      <c r="C15" s="885"/>
      <c r="D15" s="885"/>
      <c r="E15" s="886" t="s">
        <v>443</v>
      </c>
      <c r="F15" s="887"/>
      <c r="G15" s="391" t="s">
        <v>444</v>
      </c>
      <c r="H15" s="391" t="s">
        <v>445</v>
      </c>
      <c r="I15" s="377" t="s">
        <v>446</v>
      </c>
      <c r="X15" s="387" t="s">
        <v>440</v>
      </c>
    </row>
    <row r="16" spans="1:24" ht="13.5" customHeight="1">
      <c r="A16" s="903" t="s">
        <v>60</v>
      </c>
      <c r="B16" s="967" t="s">
        <v>488</v>
      </c>
      <c r="C16" s="967"/>
      <c r="D16" s="967"/>
      <c r="E16" s="899"/>
      <c r="F16" s="900"/>
      <c r="G16" s="392" t="e">
        <f t="shared" ref="G16:G29" si="0">IF(H16="","",H16/E16)</f>
        <v>#DIV/0!</v>
      </c>
      <c r="H16" s="393">
        <f>'確認書（病棟整備）'!$AH$53</f>
        <v>0</v>
      </c>
      <c r="I16" s="377" t="s">
        <v>446</v>
      </c>
      <c r="X16" s="387" t="s">
        <v>447</v>
      </c>
    </row>
    <row r="17" spans="1:24" ht="13.5" customHeight="1">
      <c r="A17" s="903"/>
      <c r="B17" s="901">
        <f>'確認書（病棟整備）'!$C$79</f>
        <v>0</v>
      </c>
      <c r="C17" s="902"/>
      <c r="D17" s="902"/>
      <c r="E17" s="899"/>
      <c r="F17" s="900"/>
      <c r="G17" s="392" t="e">
        <f t="shared" si="0"/>
        <v>#DIV/0!</v>
      </c>
      <c r="H17" s="393">
        <f>'確認書（病棟整備）'!$S$79</f>
        <v>0</v>
      </c>
      <c r="I17" s="377" t="s">
        <v>446</v>
      </c>
      <c r="X17" s="387" t="s">
        <v>448</v>
      </c>
    </row>
    <row r="18" spans="1:24" ht="13.5" customHeight="1">
      <c r="A18" s="903"/>
      <c r="B18" s="901">
        <f>'確認書（病棟整備）'!$C$80</f>
        <v>0</v>
      </c>
      <c r="C18" s="902"/>
      <c r="D18" s="902"/>
      <c r="E18" s="899"/>
      <c r="F18" s="900"/>
      <c r="G18" s="392" t="e">
        <f t="shared" si="0"/>
        <v>#DIV/0!</v>
      </c>
      <c r="H18" s="393">
        <f>'確認書（病棟整備）'!$S$80</f>
        <v>0</v>
      </c>
      <c r="I18" s="377" t="s">
        <v>446</v>
      </c>
      <c r="X18" s="387" t="s">
        <v>449</v>
      </c>
    </row>
    <row r="19" spans="1:24" ht="13.5" customHeight="1">
      <c r="A19" s="903"/>
      <c r="B19" s="901">
        <f>'確認書（病棟整備）'!$C$81</f>
        <v>0</v>
      </c>
      <c r="C19" s="902"/>
      <c r="D19" s="902"/>
      <c r="E19" s="899"/>
      <c r="F19" s="900"/>
      <c r="G19" s="392" t="e">
        <f t="shared" si="0"/>
        <v>#DIV/0!</v>
      </c>
      <c r="H19" s="393">
        <f>'確認書（病棟整備）'!$S$81</f>
        <v>0</v>
      </c>
      <c r="I19" s="377" t="s">
        <v>446</v>
      </c>
      <c r="X19" s="387" t="s">
        <v>450</v>
      </c>
    </row>
    <row r="20" spans="1:24">
      <c r="A20" s="903"/>
      <c r="B20" s="901">
        <f>'確認書（病棟整備）'!$C$82</f>
        <v>0</v>
      </c>
      <c r="C20" s="902"/>
      <c r="D20" s="902"/>
      <c r="E20" s="899"/>
      <c r="F20" s="900"/>
      <c r="G20" s="392" t="e">
        <f t="shared" si="0"/>
        <v>#DIV/0!</v>
      </c>
      <c r="H20" s="393">
        <f>'確認書（病棟整備）'!$S$82</f>
        <v>0</v>
      </c>
      <c r="I20" s="377" t="s">
        <v>446</v>
      </c>
    </row>
    <row r="21" spans="1:24" ht="15" customHeight="1">
      <c r="A21" s="903"/>
      <c r="B21" s="901">
        <f>'確認書（病棟整備）'!$C$83</f>
        <v>0</v>
      </c>
      <c r="C21" s="902"/>
      <c r="D21" s="902"/>
      <c r="E21" s="899"/>
      <c r="F21" s="900"/>
      <c r="G21" s="392" t="e">
        <f t="shared" si="0"/>
        <v>#DIV/0!</v>
      </c>
      <c r="H21" s="393">
        <f>'確認書（病棟整備）'!$S$83</f>
        <v>0</v>
      </c>
      <c r="I21" s="377" t="s">
        <v>446</v>
      </c>
    </row>
    <row r="22" spans="1:24" ht="15" customHeight="1">
      <c r="A22" s="903"/>
      <c r="B22" s="901">
        <f>'確認書（病棟整備）'!$C$84</f>
        <v>0</v>
      </c>
      <c r="C22" s="902"/>
      <c r="D22" s="902"/>
      <c r="E22" s="899"/>
      <c r="F22" s="900"/>
      <c r="G22" s="392" t="e">
        <f t="shared" si="0"/>
        <v>#DIV/0!</v>
      </c>
      <c r="H22" s="393">
        <f>'確認書（病棟整備）'!$S$84</f>
        <v>0</v>
      </c>
      <c r="I22" s="377" t="s">
        <v>446</v>
      </c>
    </row>
    <row r="23" spans="1:24" ht="15" hidden="1" customHeight="1" outlineLevel="1">
      <c r="A23" s="394"/>
      <c r="B23" s="901">
        <f>'確認書（病棟整備）'!$C$85</f>
        <v>0</v>
      </c>
      <c r="C23" s="902"/>
      <c r="D23" s="902"/>
      <c r="E23" s="899"/>
      <c r="F23" s="900"/>
      <c r="G23" s="392" t="e">
        <f t="shared" si="0"/>
        <v>#DIV/0!</v>
      </c>
      <c r="H23" s="393">
        <f>'確認書（病棟整備）'!$S$85</f>
        <v>0</v>
      </c>
      <c r="I23" s="377"/>
    </row>
    <row r="24" spans="1:24" ht="15" hidden="1" customHeight="1" outlineLevel="1">
      <c r="A24" s="394"/>
      <c r="B24" s="901">
        <f>'確認書（病棟整備）'!$C$86</f>
        <v>0</v>
      </c>
      <c r="C24" s="902"/>
      <c r="D24" s="902"/>
      <c r="E24" s="899"/>
      <c r="F24" s="900"/>
      <c r="G24" s="392" t="e">
        <f t="shared" si="0"/>
        <v>#DIV/0!</v>
      </c>
      <c r="H24" s="393">
        <f>'確認書（病棟整備）'!$S$86</f>
        <v>0</v>
      </c>
      <c r="I24" s="377"/>
    </row>
    <row r="25" spans="1:24" ht="15" hidden="1" customHeight="1" outlineLevel="1">
      <c r="A25" s="394"/>
      <c r="B25" s="901">
        <f>'確認書（病棟整備）'!C87</f>
        <v>0</v>
      </c>
      <c r="C25" s="902"/>
      <c r="D25" s="902"/>
      <c r="E25" s="899"/>
      <c r="F25" s="900"/>
      <c r="G25" s="392" t="e">
        <f t="shared" si="0"/>
        <v>#DIV/0!</v>
      </c>
      <c r="H25" s="393">
        <f>'確認書（病棟整備）'!$S$87</f>
        <v>0</v>
      </c>
      <c r="I25" s="377"/>
    </row>
    <row r="26" spans="1:24" ht="15" hidden="1" customHeight="1" outlineLevel="1">
      <c r="A26" s="394"/>
      <c r="B26" s="901">
        <f>'確認書（病棟整備）'!C88</f>
        <v>0</v>
      </c>
      <c r="C26" s="902"/>
      <c r="D26" s="902"/>
      <c r="E26" s="899"/>
      <c r="F26" s="900"/>
      <c r="G26" s="392" t="e">
        <f t="shared" si="0"/>
        <v>#DIV/0!</v>
      </c>
      <c r="H26" s="393">
        <f>'確認書（病棟整備）'!$S$88</f>
        <v>0</v>
      </c>
      <c r="I26" s="377"/>
    </row>
    <row r="27" spans="1:24" ht="15" hidden="1" customHeight="1" outlineLevel="1">
      <c r="A27" s="394"/>
      <c r="B27" s="901">
        <f>'確認書（病棟整備）'!C89</f>
        <v>0</v>
      </c>
      <c r="C27" s="902"/>
      <c r="D27" s="902"/>
      <c r="E27" s="899"/>
      <c r="F27" s="900"/>
      <c r="G27" s="392" t="e">
        <f t="shared" si="0"/>
        <v>#DIV/0!</v>
      </c>
      <c r="H27" s="393">
        <f>'確認書（病棟整備）'!$S$89</f>
        <v>0</v>
      </c>
      <c r="I27" s="377"/>
    </row>
    <row r="28" spans="1:24" ht="15" hidden="1" customHeight="1" outlineLevel="1">
      <c r="A28" s="394"/>
      <c r="B28" s="901">
        <f>'確認書（病棟整備）'!C90</f>
        <v>0</v>
      </c>
      <c r="C28" s="902"/>
      <c r="D28" s="902"/>
      <c r="E28" s="899"/>
      <c r="F28" s="900"/>
      <c r="G28" s="392" t="e">
        <f t="shared" si="0"/>
        <v>#DIV/0!</v>
      </c>
      <c r="H28" s="393">
        <f>'確認書（病棟整備）'!$S$90</f>
        <v>0</v>
      </c>
      <c r="I28" s="377"/>
    </row>
    <row r="29" spans="1:24" ht="15" customHeight="1" collapsed="1">
      <c r="A29" s="395"/>
      <c r="B29" s="880" t="s">
        <v>451</v>
      </c>
      <c r="C29" s="872"/>
      <c r="D29" s="872"/>
      <c r="E29" s="904" t="str">
        <f>IF(SUM(E16:F28)=0,"",SUM(E16:F28))</f>
        <v/>
      </c>
      <c r="F29" s="904"/>
      <c r="G29" s="396" t="str">
        <f t="shared" si="0"/>
        <v/>
      </c>
      <c r="H29" s="404" t="str">
        <f>IF(SUM(H16:H28)=0,"",SUM(H16:H28))</f>
        <v/>
      </c>
      <c r="I29" s="398"/>
    </row>
    <row r="30" spans="1:24">
      <c r="A30" s="399" t="s">
        <v>441</v>
      </c>
      <c r="B30" s="905" t="s">
        <v>442</v>
      </c>
      <c r="C30" s="892"/>
      <c r="D30" s="893"/>
      <c r="E30" s="906" t="s">
        <v>443</v>
      </c>
      <c r="F30" s="907"/>
      <c r="G30" s="400" t="s">
        <v>444</v>
      </c>
      <c r="H30" s="400" t="s">
        <v>445</v>
      </c>
      <c r="I30" s="377" t="s">
        <v>446</v>
      </c>
      <c r="J30" s="373" t="s">
        <v>452</v>
      </c>
    </row>
    <row r="31" spans="1:24" ht="13.5" customHeight="1">
      <c r="A31" s="908" t="s">
        <v>453</v>
      </c>
      <c r="B31" s="909"/>
      <c r="C31" s="910"/>
      <c r="D31" s="911"/>
      <c r="E31" s="912"/>
      <c r="F31" s="913"/>
      <c r="G31" s="401" t="str">
        <f t="shared" ref="G31:G44" si="1">IF(H31="","",H31/E31)</f>
        <v/>
      </c>
      <c r="H31" s="422"/>
      <c r="I31" s="377" t="s">
        <v>446</v>
      </c>
    </row>
    <row r="32" spans="1:24">
      <c r="A32" s="908"/>
      <c r="B32" s="914"/>
      <c r="C32" s="915"/>
      <c r="D32" s="916"/>
      <c r="E32" s="917"/>
      <c r="F32" s="918"/>
      <c r="G32" s="401" t="str">
        <f>IF(H32="","",H32/E32)</f>
        <v/>
      </c>
      <c r="H32" s="422"/>
      <c r="I32" s="377" t="s">
        <v>446</v>
      </c>
    </row>
    <row r="33" spans="1:16">
      <c r="A33" s="908"/>
      <c r="B33" s="914"/>
      <c r="C33" s="915"/>
      <c r="D33" s="916"/>
      <c r="E33" s="917"/>
      <c r="F33" s="918"/>
      <c r="G33" s="401" t="str">
        <f t="shared" si="1"/>
        <v/>
      </c>
      <c r="H33" s="422"/>
      <c r="I33" s="377" t="s">
        <v>446</v>
      </c>
    </row>
    <row r="34" spans="1:16">
      <c r="A34" s="908"/>
      <c r="B34" s="914"/>
      <c r="C34" s="915"/>
      <c r="D34" s="916"/>
      <c r="E34" s="917"/>
      <c r="F34" s="918"/>
      <c r="G34" s="401" t="str">
        <f t="shared" si="1"/>
        <v/>
      </c>
      <c r="H34" s="422"/>
      <c r="I34" s="377" t="s">
        <v>446</v>
      </c>
    </row>
    <row r="35" spans="1:16">
      <c r="A35" s="908"/>
      <c r="B35" s="914"/>
      <c r="C35" s="915"/>
      <c r="D35" s="916"/>
      <c r="E35" s="917"/>
      <c r="F35" s="918"/>
      <c r="G35" s="401" t="str">
        <f t="shared" si="1"/>
        <v/>
      </c>
      <c r="H35" s="422"/>
      <c r="I35" s="377" t="s">
        <v>446</v>
      </c>
    </row>
    <row r="36" spans="1:16">
      <c r="A36" s="908"/>
      <c r="B36" s="914"/>
      <c r="C36" s="915"/>
      <c r="D36" s="916"/>
      <c r="E36" s="917"/>
      <c r="F36" s="918"/>
      <c r="G36" s="401" t="str">
        <f t="shared" si="1"/>
        <v/>
      </c>
      <c r="H36" s="422"/>
      <c r="I36" s="377" t="s">
        <v>446</v>
      </c>
    </row>
    <row r="37" spans="1:16">
      <c r="A37" s="908"/>
      <c r="B37" s="914"/>
      <c r="C37" s="915"/>
      <c r="D37" s="916"/>
      <c r="E37" s="917"/>
      <c r="F37" s="918"/>
      <c r="G37" s="401" t="str">
        <f t="shared" si="1"/>
        <v/>
      </c>
      <c r="H37" s="422"/>
      <c r="I37" s="377" t="s">
        <v>446</v>
      </c>
    </row>
    <row r="38" spans="1:16">
      <c r="A38" s="402"/>
      <c r="B38" s="914"/>
      <c r="C38" s="915"/>
      <c r="D38" s="916"/>
      <c r="E38" s="917"/>
      <c r="F38" s="918"/>
      <c r="G38" s="401" t="str">
        <f t="shared" si="1"/>
        <v/>
      </c>
      <c r="H38" s="422"/>
      <c r="I38" s="377"/>
    </row>
    <row r="39" spans="1:16">
      <c r="A39" s="402"/>
      <c r="B39" s="914"/>
      <c r="C39" s="915"/>
      <c r="D39" s="916"/>
      <c r="E39" s="917"/>
      <c r="F39" s="918"/>
      <c r="G39" s="401" t="str">
        <f t="shared" si="1"/>
        <v/>
      </c>
      <c r="H39" s="422"/>
      <c r="I39" s="377"/>
    </row>
    <row r="40" spans="1:16">
      <c r="A40" s="402"/>
      <c r="B40" s="914"/>
      <c r="C40" s="915"/>
      <c r="D40" s="916"/>
      <c r="E40" s="917"/>
      <c r="F40" s="918"/>
      <c r="G40" s="401" t="str">
        <f t="shared" si="1"/>
        <v/>
      </c>
      <c r="H40" s="422"/>
      <c r="I40" s="377"/>
    </row>
    <row r="41" spans="1:16">
      <c r="A41" s="402"/>
      <c r="B41" s="914"/>
      <c r="C41" s="915"/>
      <c r="D41" s="916"/>
      <c r="E41" s="917"/>
      <c r="F41" s="918"/>
      <c r="G41" s="401" t="str">
        <f t="shared" si="1"/>
        <v/>
      </c>
      <c r="H41" s="422"/>
      <c r="I41" s="377"/>
    </row>
    <row r="42" spans="1:16">
      <c r="A42" s="402"/>
      <c r="B42" s="914"/>
      <c r="C42" s="915"/>
      <c r="D42" s="916"/>
      <c r="E42" s="917"/>
      <c r="F42" s="918"/>
      <c r="G42" s="401" t="str">
        <f>IF(H42="","",H42/E42)</f>
        <v/>
      </c>
      <c r="H42" s="423"/>
      <c r="I42" s="377"/>
    </row>
    <row r="43" spans="1:16" ht="15" customHeight="1">
      <c r="A43" s="403"/>
      <c r="B43" s="872" t="s">
        <v>451</v>
      </c>
      <c r="C43" s="872"/>
      <c r="D43" s="872"/>
      <c r="E43" s="927" t="str">
        <f>IF(SUM(E31:F42)=0,"",SUM(E31:F42))</f>
        <v/>
      </c>
      <c r="F43" s="928"/>
      <c r="G43" s="396" t="str">
        <f t="shared" si="1"/>
        <v/>
      </c>
      <c r="H43" s="404" t="str">
        <f>IF(SUM(H31:H42)=0,"",SUM(H31:H42))</f>
        <v/>
      </c>
      <c r="I43" s="398"/>
    </row>
    <row r="44" spans="1:16" ht="15" customHeight="1">
      <c r="A44" s="876" t="s">
        <v>61</v>
      </c>
      <c r="B44" s="876"/>
      <c r="C44" s="876"/>
      <c r="D44" s="876"/>
      <c r="E44" s="929" t="str">
        <f>IF(E43="",E29,E29+E43)</f>
        <v/>
      </c>
      <c r="F44" s="930"/>
      <c r="G44" s="405" t="str">
        <f t="shared" si="1"/>
        <v/>
      </c>
      <c r="H44" s="406" t="str">
        <f>IF(H43="",H29,H29+H43)</f>
        <v/>
      </c>
      <c r="I44" s="407"/>
    </row>
    <row r="45" spans="1:16">
      <c r="A45" s="931" t="s">
        <v>454</v>
      </c>
      <c r="B45" s="931"/>
      <c r="C45" s="931"/>
      <c r="D45" s="931"/>
      <c r="E45" s="931"/>
      <c r="F45" s="931"/>
      <c r="G45" s="931"/>
      <c r="H45" s="931"/>
      <c r="I45" s="931"/>
    </row>
    <row r="46" spans="1:16">
      <c r="A46" s="876" t="s">
        <v>62</v>
      </c>
      <c r="B46" s="876"/>
      <c r="C46" s="876"/>
      <c r="D46" s="876"/>
      <c r="E46" s="876" t="s">
        <v>455</v>
      </c>
      <c r="F46" s="876"/>
      <c r="G46" s="876"/>
      <c r="H46" s="876" t="s">
        <v>456</v>
      </c>
      <c r="I46" s="876"/>
    </row>
    <row r="47" spans="1:16" ht="13.5" customHeight="1">
      <c r="A47" s="961"/>
      <c r="B47" s="962"/>
      <c r="C47" s="962"/>
      <c r="D47" s="963"/>
      <c r="E47" s="964" t="s">
        <v>457</v>
      </c>
      <c r="F47" s="965"/>
      <c r="G47" s="966"/>
      <c r="H47" s="961" t="s">
        <v>458</v>
      </c>
      <c r="I47" s="963"/>
    </row>
    <row r="48" spans="1:16" ht="13.5" customHeight="1">
      <c r="A48" s="919" t="s">
        <v>459</v>
      </c>
      <c r="B48" s="920"/>
      <c r="C48" s="920"/>
      <c r="D48" s="921"/>
      <c r="E48" s="922">
        <f>IF(E49="","",E49+E50)</f>
        <v>0</v>
      </c>
      <c r="F48" s="923"/>
      <c r="G48" s="924"/>
      <c r="H48" s="925"/>
      <c r="I48" s="926"/>
      <c r="P48" s="424">
        <f>'確認書（病棟整備）'!$B$52</f>
        <v>0</v>
      </c>
    </row>
    <row r="49" spans="1:16" ht="13.5" customHeight="1">
      <c r="A49" s="919" t="s">
        <v>460</v>
      </c>
      <c r="B49" s="920"/>
      <c r="C49" s="920"/>
      <c r="D49" s="921"/>
      <c r="E49" s="943">
        <f>'（別紙1）経費所要額調'!$R$11</f>
        <v>0</v>
      </c>
      <c r="F49" s="944"/>
      <c r="G49" s="945"/>
      <c r="H49" s="959"/>
      <c r="I49" s="960"/>
      <c r="P49" s="425">
        <f>'（別紙1）経費所要額調'!$Q$11</f>
        <v>0</v>
      </c>
    </row>
    <row r="50" spans="1:16" ht="13.5" customHeight="1">
      <c r="A50" s="919" t="s">
        <v>461</v>
      </c>
      <c r="B50" s="920"/>
      <c r="C50" s="920"/>
      <c r="D50" s="921"/>
      <c r="E50" s="943">
        <f>P49-E49</f>
        <v>0</v>
      </c>
      <c r="F50" s="944"/>
      <c r="G50" s="945"/>
      <c r="H50" s="959"/>
      <c r="I50" s="960"/>
      <c r="P50" s="409">
        <f>SUM(E49:G52)</f>
        <v>0</v>
      </c>
    </row>
    <row r="51" spans="1:16" ht="13.5" customHeight="1">
      <c r="A51" s="919" t="s">
        <v>462</v>
      </c>
      <c r="B51" s="920"/>
      <c r="C51" s="920"/>
      <c r="D51" s="921"/>
      <c r="E51" s="943"/>
      <c r="F51" s="944"/>
      <c r="G51" s="945"/>
      <c r="H51" s="959"/>
      <c r="I51" s="960"/>
    </row>
    <row r="52" spans="1:16" ht="13.5" customHeight="1">
      <c r="A52" s="919" t="s">
        <v>463</v>
      </c>
      <c r="B52" s="920"/>
      <c r="C52" s="920"/>
      <c r="D52" s="921"/>
      <c r="E52" s="943">
        <f>'（別紙1）経費所要額調'!$D$11</f>
        <v>0</v>
      </c>
      <c r="F52" s="944"/>
      <c r="G52" s="945"/>
      <c r="H52" s="959"/>
      <c r="I52" s="960"/>
    </row>
    <row r="53" spans="1:16" ht="13.5" customHeight="1">
      <c r="A53" s="919" t="s">
        <v>464</v>
      </c>
      <c r="B53" s="920"/>
      <c r="C53" s="920"/>
      <c r="D53" s="921"/>
      <c r="E53" s="943" t="e">
        <f>H44-P50</f>
        <v>#VALUE!</v>
      </c>
      <c r="F53" s="944"/>
      <c r="G53" s="945"/>
      <c r="H53" s="946"/>
      <c r="I53" s="947"/>
    </row>
    <row r="54" spans="1:16" ht="13.5" customHeight="1">
      <c r="A54" s="410"/>
      <c r="B54" s="411"/>
      <c r="C54" s="411"/>
      <c r="D54" s="412"/>
      <c r="E54" s="413"/>
      <c r="F54" s="414"/>
      <c r="G54" s="415"/>
      <c r="H54" s="413"/>
      <c r="I54" s="415"/>
    </row>
    <row r="55" spans="1:16" ht="15" customHeight="1">
      <c r="A55" s="876" t="s">
        <v>465</v>
      </c>
      <c r="B55" s="876"/>
      <c r="C55" s="876"/>
      <c r="D55" s="876"/>
      <c r="E55" s="948" t="e">
        <f>IF(E49="","",SUM(E48+E51+E52+E53))</f>
        <v>#VALUE!</v>
      </c>
      <c r="F55" s="949"/>
      <c r="G55" s="950"/>
      <c r="H55" s="951" t="e">
        <f>IF(H44=E55,"","←【確認】財源内訳の合計と事業費の合計が不一致")</f>
        <v>#VALUE!</v>
      </c>
      <c r="I55" s="952"/>
      <c r="J55" s="373" t="s">
        <v>466</v>
      </c>
    </row>
    <row r="56" spans="1:16" ht="13.5" customHeight="1">
      <c r="A56" s="953" t="s">
        <v>467</v>
      </c>
      <c r="B56" s="954"/>
      <c r="C56" s="954"/>
      <c r="D56" s="954"/>
      <c r="E56" s="954"/>
      <c r="F56" s="954"/>
      <c r="G56" s="954"/>
      <c r="H56" s="955"/>
      <c r="I56" s="956"/>
      <c r="J56" s="373" t="s">
        <v>468</v>
      </c>
    </row>
    <row r="57" spans="1:16" ht="13.5" customHeight="1">
      <c r="A57" s="957" t="s">
        <v>469</v>
      </c>
      <c r="B57" s="958"/>
      <c r="C57" s="958"/>
      <c r="D57" s="958"/>
      <c r="E57" s="958"/>
      <c r="F57" s="958"/>
      <c r="G57" s="958"/>
      <c r="H57" s="958"/>
      <c r="I57" s="958"/>
    </row>
    <row r="58" spans="1:16">
      <c r="A58" s="932"/>
      <c r="B58" s="933"/>
      <c r="C58" s="933"/>
      <c r="D58" s="933"/>
      <c r="E58" s="933"/>
      <c r="F58" s="933"/>
      <c r="G58" s="933"/>
      <c r="H58" s="933"/>
      <c r="I58" s="934"/>
    </row>
    <row r="59" spans="1:16">
      <c r="A59" s="935"/>
      <c r="B59" s="936"/>
      <c r="C59" s="936"/>
      <c r="D59" s="936"/>
      <c r="E59" s="936"/>
      <c r="F59" s="936"/>
      <c r="G59" s="936"/>
      <c r="H59" s="936"/>
      <c r="I59" s="937"/>
    </row>
    <row r="60" spans="1:16">
      <c r="A60" s="935"/>
      <c r="B60" s="936"/>
      <c r="C60" s="936"/>
      <c r="D60" s="936"/>
      <c r="E60" s="936"/>
      <c r="F60" s="936"/>
      <c r="G60" s="936"/>
      <c r="H60" s="936"/>
      <c r="I60" s="937"/>
    </row>
    <row r="61" spans="1:16">
      <c r="A61" s="938"/>
      <c r="B61" s="939"/>
      <c r="C61" s="939"/>
      <c r="D61" s="939"/>
      <c r="E61" s="939"/>
      <c r="F61" s="939"/>
      <c r="G61" s="939"/>
      <c r="H61" s="939"/>
      <c r="I61" s="940"/>
    </row>
    <row r="62" spans="1:16" ht="14.25" customHeight="1">
      <c r="A62" s="941"/>
      <c r="B62" s="941"/>
      <c r="C62" s="941"/>
      <c r="D62" s="941"/>
      <c r="E62" s="942"/>
      <c r="F62" s="942"/>
      <c r="G62" s="942"/>
      <c r="H62" s="942"/>
      <c r="I62" s="942"/>
    </row>
    <row r="63" spans="1:16">
      <c r="A63" s="372" t="s">
        <v>470</v>
      </c>
      <c r="B63" s="372"/>
    </row>
    <row r="64" spans="1:16">
      <c r="A64" s="416" t="s">
        <v>471</v>
      </c>
      <c r="B64" s="417"/>
      <c r="C64" s="417"/>
      <c r="D64" s="417"/>
      <c r="E64" s="418"/>
      <c r="F64" s="417"/>
      <c r="G64" s="417"/>
      <c r="H64" s="417"/>
      <c r="I64" s="417"/>
    </row>
  </sheetData>
  <sheetProtection sheet="1" objects="1" scenarios="1"/>
  <mergeCells count="118">
    <mergeCell ref="A2:I2"/>
    <mergeCell ref="A4:C4"/>
    <mergeCell ref="D4:I4"/>
    <mergeCell ref="A5:C5"/>
    <mergeCell ref="D5:G5"/>
    <mergeCell ref="H5:I5"/>
    <mergeCell ref="A12:C12"/>
    <mergeCell ref="E12:F12"/>
    <mergeCell ref="A13:I13"/>
    <mergeCell ref="B14:D14"/>
    <mergeCell ref="E14:F14"/>
    <mergeCell ref="B15:D15"/>
    <mergeCell ref="E15:F15"/>
    <mergeCell ref="A6:C6"/>
    <mergeCell ref="D6:G6"/>
    <mergeCell ref="H6:I6"/>
    <mergeCell ref="A7:C7"/>
    <mergeCell ref="D7:I7"/>
    <mergeCell ref="A8:C11"/>
    <mergeCell ref="D8:I8"/>
    <mergeCell ref="E9:G9"/>
    <mergeCell ref="D10:F10"/>
    <mergeCell ref="D11:F11"/>
    <mergeCell ref="E20:F20"/>
    <mergeCell ref="B21:D21"/>
    <mergeCell ref="E21:F21"/>
    <mergeCell ref="B22:D22"/>
    <mergeCell ref="E22:F22"/>
    <mergeCell ref="E23:F23"/>
    <mergeCell ref="A16:A22"/>
    <mergeCell ref="B16:D16"/>
    <mergeCell ref="E16:F16"/>
    <mergeCell ref="B17:D17"/>
    <mergeCell ref="E17:F17"/>
    <mergeCell ref="B18:D18"/>
    <mergeCell ref="E18:F18"/>
    <mergeCell ref="B19:D19"/>
    <mergeCell ref="E19:F19"/>
    <mergeCell ref="B20:D20"/>
    <mergeCell ref="B23:D23"/>
    <mergeCell ref="E24:F24"/>
    <mergeCell ref="B29:D29"/>
    <mergeCell ref="E29:F29"/>
    <mergeCell ref="B30:D30"/>
    <mergeCell ref="E30:F30"/>
    <mergeCell ref="A31:A37"/>
    <mergeCell ref="B31:D31"/>
    <mergeCell ref="E31:F31"/>
    <mergeCell ref="B32:D32"/>
    <mergeCell ref="E32:F32"/>
    <mergeCell ref="B36:D36"/>
    <mergeCell ref="E36:F36"/>
    <mergeCell ref="B37:D37"/>
    <mergeCell ref="E37:F37"/>
    <mergeCell ref="B24:D24"/>
    <mergeCell ref="B25:D25"/>
    <mergeCell ref="B26:D26"/>
    <mergeCell ref="B27:D27"/>
    <mergeCell ref="B28:D28"/>
    <mergeCell ref="E25:F25"/>
    <mergeCell ref="E26:F26"/>
    <mergeCell ref="E27:F27"/>
    <mergeCell ref="E28:F28"/>
    <mergeCell ref="B38:D38"/>
    <mergeCell ref="E38:F38"/>
    <mergeCell ref="B33:D33"/>
    <mergeCell ref="E33:F33"/>
    <mergeCell ref="B34:D34"/>
    <mergeCell ref="E34:F34"/>
    <mergeCell ref="B35:D35"/>
    <mergeCell ref="E35:F35"/>
    <mergeCell ref="B42:D42"/>
    <mergeCell ref="E42:F42"/>
    <mergeCell ref="B43:D43"/>
    <mergeCell ref="E43:F43"/>
    <mergeCell ref="A44:D44"/>
    <mergeCell ref="E44:F44"/>
    <mergeCell ref="B39:D39"/>
    <mergeCell ref="E39:F39"/>
    <mergeCell ref="B40:D40"/>
    <mergeCell ref="E40:F40"/>
    <mergeCell ref="B41:D41"/>
    <mergeCell ref="E41:F41"/>
    <mergeCell ref="A48:D48"/>
    <mergeCell ref="E48:G48"/>
    <mergeCell ref="H48:I48"/>
    <mergeCell ref="A49:D49"/>
    <mergeCell ref="E49:G49"/>
    <mergeCell ref="H49:I49"/>
    <mergeCell ref="A45:I45"/>
    <mergeCell ref="A46:D46"/>
    <mergeCell ref="E46:G46"/>
    <mergeCell ref="H46:I46"/>
    <mergeCell ref="A47:D47"/>
    <mergeCell ref="E47:G47"/>
    <mergeCell ref="H47:I47"/>
    <mergeCell ref="A52:D52"/>
    <mergeCell ref="E52:G52"/>
    <mergeCell ref="H52:I52"/>
    <mergeCell ref="A53:D53"/>
    <mergeCell ref="E53:G53"/>
    <mergeCell ref="H53:I53"/>
    <mergeCell ref="A50:D50"/>
    <mergeCell ref="E50:G50"/>
    <mergeCell ref="H50:I50"/>
    <mergeCell ref="A51:D51"/>
    <mergeCell ref="E51:G51"/>
    <mergeCell ref="H51:I51"/>
    <mergeCell ref="A58:I61"/>
    <mergeCell ref="A62:D62"/>
    <mergeCell ref="E62:G62"/>
    <mergeCell ref="H62:I62"/>
    <mergeCell ref="A55:D55"/>
    <mergeCell ref="E55:G55"/>
    <mergeCell ref="H55:I55"/>
    <mergeCell ref="A56:G56"/>
    <mergeCell ref="H56:I56"/>
    <mergeCell ref="A57:I57"/>
  </mergeCells>
  <phoneticPr fontId="2"/>
  <dataValidations count="4">
    <dataValidation type="list" allowBlank="1" showInputMessage="1" showErrorMessage="1" sqref="D7:I7">
      <formula1>$X$6:$X$10</formula1>
    </dataValidation>
    <dataValidation type="list" allowBlank="1" showInputMessage="1" showErrorMessage="1" sqref="E9:G9">
      <formula1>$X$12:$X$19</formula1>
    </dataValidation>
    <dataValidation type="list" allowBlank="1" showInputMessage="1" showErrorMessage="1" sqref="H56">
      <formula1>"有,無"</formula1>
    </dataValidation>
    <dataValidation type="list" allowBlank="1" showInputMessage="1" showErrorMessage="1" sqref="D4:I4">
      <formula1>$X$2:$X$4</formula1>
    </dataValidation>
  </dataValidations>
  <printOptions horizontalCentered="1"/>
  <pageMargins left="0.51181102362204722" right="0.51181102362204722" top="0.35433070866141736" bottom="0.35433070866141736"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X64"/>
  <sheetViews>
    <sheetView showZeros="0" view="pageBreakPreview" zoomScaleNormal="100" zoomScaleSheetLayoutView="100" workbookViewId="0">
      <selection activeCell="I35" sqref="I35"/>
    </sheetView>
  </sheetViews>
  <sheetFormatPr defaultColWidth="8.125" defaultRowHeight="13.5" outlineLevelRow="1"/>
  <cols>
    <col min="1" max="3" width="6.25" style="373" customWidth="1"/>
    <col min="4" max="4" width="6.375" style="373" customWidth="1"/>
    <col min="5" max="6" width="6.75" style="373" customWidth="1"/>
    <col min="7" max="8" width="13.5" style="373" customWidth="1"/>
    <col min="9" max="9" width="16.125" style="373" customWidth="1"/>
    <col min="10" max="23" width="8.125" style="373"/>
    <col min="24" max="24" width="47.125" style="373" hidden="1" customWidth="1"/>
    <col min="25" max="16384" width="8.125" style="373"/>
  </cols>
  <sheetData>
    <row r="1" spans="1:24">
      <c r="A1" s="372" t="s">
        <v>408</v>
      </c>
    </row>
    <row r="2" spans="1:24" ht="19.5" customHeight="1">
      <c r="A2" s="871" t="s">
        <v>409</v>
      </c>
      <c r="B2" s="871"/>
      <c r="C2" s="871"/>
      <c r="D2" s="871"/>
      <c r="E2" s="871"/>
      <c r="F2" s="871"/>
      <c r="G2" s="871"/>
      <c r="H2" s="871"/>
      <c r="I2" s="871"/>
      <c r="X2" s="374" t="s">
        <v>410</v>
      </c>
    </row>
    <row r="3" spans="1:24" ht="7.5" customHeight="1">
      <c r="A3" s="372"/>
      <c r="X3" s="374" t="s">
        <v>486</v>
      </c>
    </row>
    <row r="4" spans="1:24" ht="18.75" customHeight="1">
      <c r="A4" s="872" t="s">
        <v>411</v>
      </c>
      <c r="B4" s="872"/>
      <c r="C4" s="872"/>
      <c r="D4" s="873" t="s">
        <v>487</v>
      </c>
      <c r="E4" s="874"/>
      <c r="F4" s="874"/>
      <c r="G4" s="874"/>
      <c r="H4" s="874"/>
      <c r="I4" s="875"/>
      <c r="X4" s="374" t="s">
        <v>487</v>
      </c>
    </row>
    <row r="5" spans="1:24" ht="18.75" customHeight="1">
      <c r="A5" s="876" t="s">
        <v>412</v>
      </c>
      <c r="B5" s="877"/>
      <c r="C5" s="877"/>
      <c r="D5" s="878" t="s">
        <v>58</v>
      </c>
      <c r="E5" s="879"/>
      <c r="F5" s="879"/>
      <c r="G5" s="880"/>
      <c r="H5" s="876" t="s">
        <v>59</v>
      </c>
      <c r="I5" s="872"/>
      <c r="J5" s="375"/>
      <c r="K5" s="375"/>
    </row>
    <row r="6" spans="1:24" ht="22.5" customHeight="1">
      <c r="A6" s="888">
        <f>'基礎情報入力シート（要入力）'!$D$6</f>
        <v>0</v>
      </c>
      <c r="B6" s="889"/>
      <c r="C6" s="890"/>
      <c r="D6" s="888">
        <f>'基礎情報入力シート（要入力）'!$D$9</f>
        <v>0</v>
      </c>
      <c r="E6" s="889"/>
      <c r="F6" s="889"/>
      <c r="G6" s="890"/>
      <c r="H6" s="891">
        <f>'基礎情報入力シート（要入力）'!$D$5</f>
        <v>0</v>
      </c>
      <c r="I6" s="891"/>
      <c r="J6" s="375"/>
      <c r="K6" s="375"/>
      <c r="X6" s="374" t="s">
        <v>413</v>
      </c>
    </row>
    <row r="7" spans="1:24" ht="14.25" customHeight="1">
      <c r="A7" s="876" t="s">
        <v>415</v>
      </c>
      <c r="B7" s="872"/>
      <c r="C7" s="872"/>
      <c r="D7" s="873">
        <f>'確認書（個人防護具保管庫）'!$N$37</f>
        <v>0</v>
      </c>
      <c r="E7" s="874"/>
      <c r="F7" s="874"/>
      <c r="G7" s="874"/>
      <c r="H7" s="874"/>
      <c r="I7" s="875"/>
      <c r="X7" s="374" t="s">
        <v>414</v>
      </c>
    </row>
    <row r="8" spans="1:24" ht="13.5" customHeight="1">
      <c r="A8" s="872" t="s">
        <v>417</v>
      </c>
      <c r="B8" s="872"/>
      <c r="C8" s="872"/>
      <c r="D8" s="892" t="s">
        <v>418</v>
      </c>
      <c r="E8" s="892"/>
      <c r="F8" s="892"/>
      <c r="G8" s="892"/>
      <c r="H8" s="892"/>
      <c r="I8" s="893"/>
      <c r="X8" s="374" t="s">
        <v>416</v>
      </c>
    </row>
    <row r="9" spans="1:24" ht="13.5" customHeight="1">
      <c r="A9" s="872"/>
      <c r="B9" s="872"/>
      <c r="C9" s="872"/>
      <c r="D9" s="376" t="s">
        <v>420</v>
      </c>
      <c r="E9" s="894"/>
      <c r="F9" s="894"/>
      <c r="G9" s="894"/>
      <c r="H9" s="419" t="s">
        <v>421</v>
      </c>
      <c r="I9" s="377"/>
      <c r="J9" s="373" t="s">
        <v>422</v>
      </c>
      <c r="X9" s="374" t="s">
        <v>419</v>
      </c>
    </row>
    <row r="10" spans="1:24" ht="13.5" customHeight="1">
      <c r="A10" s="872"/>
      <c r="B10" s="872"/>
      <c r="C10" s="872"/>
      <c r="D10" s="895" t="s">
        <v>424</v>
      </c>
      <c r="E10" s="896"/>
      <c r="F10" s="896"/>
      <c r="G10" s="420" t="s">
        <v>480</v>
      </c>
      <c r="H10" s="378"/>
      <c r="I10" s="377"/>
      <c r="X10" s="374" t="s">
        <v>423</v>
      </c>
    </row>
    <row r="11" spans="1:24" ht="14.25" customHeight="1">
      <c r="A11" s="872"/>
      <c r="B11" s="872"/>
      <c r="C11" s="872"/>
      <c r="D11" s="897" t="s">
        <v>425</v>
      </c>
      <c r="E11" s="898"/>
      <c r="F11" s="898"/>
      <c r="G11" s="421" t="s">
        <v>480</v>
      </c>
      <c r="H11" s="379"/>
      <c r="I11" s="380"/>
      <c r="X11" s="381"/>
    </row>
    <row r="12" spans="1:24" ht="13.5" customHeight="1">
      <c r="A12" s="878" t="s">
        <v>427</v>
      </c>
      <c r="B12" s="879"/>
      <c r="C12" s="880"/>
      <c r="D12" s="382" t="s">
        <v>428</v>
      </c>
      <c r="E12" s="881">
        <f>'確認書（個人防護具保管庫）'!$B$128</f>
        <v>0</v>
      </c>
      <c r="F12" s="881"/>
      <c r="G12" s="383" t="s">
        <v>429</v>
      </c>
      <c r="H12" s="384" t="s">
        <v>430</v>
      </c>
      <c r="I12" s="385">
        <f>'確認書（個人防護具保管庫）'!$N$128</f>
        <v>0</v>
      </c>
      <c r="X12" s="386" t="s">
        <v>426</v>
      </c>
    </row>
    <row r="13" spans="1:24" ht="13.5" customHeight="1">
      <c r="A13" s="882" t="s">
        <v>432</v>
      </c>
      <c r="B13" s="883"/>
      <c r="C13" s="883"/>
      <c r="D13" s="883"/>
      <c r="E13" s="883"/>
      <c r="F13" s="883"/>
      <c r="G13" s="883"/>
      <c r="H13" s="883"/>
      <c r="I13" s="884"/>
      <c r="X13" s="387" t="s">
        <v>431</v>
      </c>
    </row>
    <row r="14" spans="1:24" ht="14.25" customHeight="1">
      <c r="A14" s="388" t="s">
        <v>434</v>
      </c>
      <c r="B14" s="872" t="s">
        <v>435</v>
      </c>
      <c r="C14" s="872"/>
      <c r="D14" s="878"/>
      <c r="E14" s="872" t="s">
        <v>436</v>
      </c>
      <c r="F14" s="872"/>
      <c r="G14" s="388" t="s">
        <v>437</v>
      </c>
      <c r="H14" s="388" t="s">
        <v>438</v>
      </c>
      <c r="I14" s="389" t="s">
        <v>439</v>
      </c>
      <c r="X14" s="387" t="s">
        <v>433</v>
      </c>
    </row>
    <row r="15" spans="1:24" ht="13.5" customHeight="1">
      <c r="A15" s="390" t="s">
        <v>441</v>
      </c>
      <c r="B15" s="885" t="s">
        <v>442</v>
      </c>
      <c r="C15" s="885"/>
      <c r="D15" s="885"/>
      <c r="E15" s="886" t="s">
        <v>443</v>
      </c>
      <c r="F15" s="887"/>
      <c r="G15" s="391" t="s">
        <v>444</v>
      </c>
      <c r="H15" s="391" t="s">
        <v>445</v>
      </c>
      <c r="I15" s="377" t="s">
        <v>446</v>
      </c>
      <c r="X15" s="387" t="s">
        <v>440</v>
      </c>
    </row>
    <row r="16" spans="1:24" ht="13.5" customHeight="1">
      <c r="A16" s="903" t="s">
        <v>60</v>
      </c>
      <c r="B16" s="967" t="s">
        <v>472</v>
      </c>
      <c r="C16" s="967"/>
      <c r="D16" s="967"/>
      <c r="E16" s="968">
        <f>'確認書（個人防護具保管庫）'!$AA$79</f>
        <v>0</v>
      </c>
      <c r="F16" s="969"/>
      <c r="G16" s="392" t="e">
        <f t="shared" ref="G16:G29" si="0">IF(H16="","",H16/E16)</f>
        <v>#DIV/0!</v>
      </c>
      <c r="H16" s="393">
        <f>'確認書（個人防護具保管庫）'!$AH$78</f>
        <v>0</v>
      </c>
      <c r="I16" s="377" t="s">
        <v>446</v>
      </c>
      <c r="X16" s="387" t="s">
        <v>447</v>
      </c>
    </row>
    <row r="17" spans="1:24" ht="13.5" customHeight="1">
      <c r="A17" s="903"/>
      <c r="B17" s="902">
        <f>'確認書（個人防護具保管庫）'!$C$104</f>
        <v>0</v>
      </c>
      <c r="C17" s="902"/>
      <c r="D17" s="902"/>
      <c r="E17" s="899"/>
      <c r="F17" s="900"/>
      <c r="G17" s="392" t="e">
        <f t="shared" si="0"/>
        <v>#DIV/0!</v>
      </c>
      <c r="H17" s="393">
        <f>'確認書（個人防護具保管庫）'!$S$104</f>
        <v>0</v>
      </c>
      <c r="I17" s="377" t="s">
        <v>446</v>
      </c>
      <c r="X17" s="387" t="s">
        <v>448</v>
      </c>
    </row>
    <row r="18" spans="1:24" ht="13.5" customHeight="1">
      <c r="A18" s="903"/>
      <c r="B18" s="902">
        <f>'確認書（個人防護具保管庫）'!$C$105</f>
        <v>0</v>
      </c>
      <c r="C18" s="902"/>
      <c r="D18" s="902"/>
      <c r="E18" s="899"/>
      <c r="F18" s="900"/>
      <c r="G18" s="392" t="e">
        <f t="shared" si="0"/>
        <v>#DIV/0!</v>
      </c>
      <c r="H18" s="393">
        <f>'確認書（個人防護具保管庫）'!$S$105</f>
        <v>0</v>
      </c>
      <c r="I18" s="377" t="s">
        <v>446</v>
      </c>
      <c r="X18" s="387" t="s">
        <v>449</v>
      </c>
    </row>
    <row r="19" spans="1:24" ht="13.5" customHeight="1">
      <c r="A19" s="903"/>
      <c r="B19" s="902">
        <f>'確認書（個人防護具保管庫）'!$C$106</f>
        <v>0</v>
      </c>
      <c r="C19" s="902"/>
      <c r="D19" s="902"/>
      <c r="E19" s="899"/>
      <c r="F19" s="900"/>
      <c r="G19" s="392" t="e">
        <f t="shared" si="0"/>
        <v>#DIV/0!</v>
      </c>
      <c r="H19" s="393">
        <f>'確認書（個人防護具保管庫）'!$S$106</f>
        <v>0</v>
      </c>
      <c r="I19" s="377" t="s">
        <v>446</v>
      </c>
      <c r="X19" s="387" t="s">
        <v>450</v>
      </c>
    </row>
    <row r="20" spans="1:24">
      <c r="A20" s="903"/>
      <c r="B20" s="902">
        <f>'確認書（個人防護具保管庫）'!$C$107</f>
        <v>0</v>
      </c>
      <c r="C20" s="902"/>
      <c r="D20" s="902"/>
      <c r="E20" s="899"/>
      <c r="F20" s="900"/>
      <c r="G20" s="392" t="e">
        <f t="shared" si="0"/>
        <v>#DIV/0!</v>
      </c>
      <c r="H20" s="393">
        <f>'確認書（個人防護具保管庫）'!$S$107</f>
        <v>0</v>
      </c>
      <c r="I20" s="377" t="s">
        <v>446</v>
      </c>
    </row>
    <row r="21" spans="1:24" ht="15" customHeight="1">
      <c r="A21" s="903"/>
      <c r="B21" s="902">
        <f>'確認書（個人防護具保管庫）'!$C$108</f>
        <v>0</v>
      </c>
      <c r="C21" s="902"/>
      <c r="D21" s="902"/>
      <c r="E21" s="899"/>
      <c r="F21" s="900"/>
      <c r="G21" s="392" t="e">
        <f t="shared" si="0"/>
        <v>#DIV/0!</v>
      </c>
      <c r="H21" s="393">
        <f>'確認書（個人防護具保管庫）'!$S$108</f>
        <v>0</v>
      </c>
      <c r="I21" s="377" t="s">
        <v>446</v>
      </c>
    </row>
    <row r="22" spans="1:24" ht="15" customHeight="1">
      <c r="A22" s="903"/>
      <c r="B22" s="902">
        <f>'確認書（個人防護具保管庫）'!$C$109</f>
        <v>0</v>
      </c>
      <c r="C22" s="902"/>
      <c r="D22" s="902"/>
      <c r="E22" s="899"/>
      <c r="F22" s="900"/>
      <c r="G22" s="392" t="e">
        <f t="shared" si="0"/>
        <v>#DIV/0!</v>
      </c>
      <c r="H22" s="393">
        <f>'確認書（個人防護具保管庫）'!$S$109</f>
        <v>0</v>
      </c>
      <c r="I22" s="377" t="s">
        <v>446</v>
      </c>
    </row>
    <row r="23" spans="1:24" ht="15" hidden="1" customHeight="1" outlineLevel="1">
      <c r="A23" s="394"/>
      <c r="B23" s="902">
        <f>'確認書（個人防護具保管庫）'!$C$110</f>
        <v>0</v>
      </c>
      <c r="C23" s="902"/>
      <c r="D23" s="902"/>
      <c r="E23" s="899"/>
      <c r="F23" s="900"/>
      <c r="G23" s="392" t="e">
        <f t="shared" si="0"/>
        <v>#DIV/0!</v>
      </c>
      <c r="H23" s="393">
        <f>'確認書（個人防護具保管庫）'!$S$110</f>
        <v>0</v>
      </c>
      <c r="I23" s="377"/>
    </row>
    <row r="24" spans="1:24" ht="15" hidden="1" customHeight="1" outlineLevel="1">
      <c r="A24" s="394"/>
      <c r="B24" s="902">
        <f>'確認書（個人防護具保管庫）'!$C$111</f>
        <v>0</v>
      </c>
      <c r="C24" s="902"/>
      <c r="D24" s="902"/>
      <c r="E24" s="899"/>
      <c r="F24" s="900"/>
      <c r="G24" s="392" t="e">
        <f>IF(H24="","",H24/E24)</f>
        <v>#DIV/0!</v>
      </c>
      <c r="H24" s="393">
        <f>'確認書（個人防護具保管庫）'!$S$111</f>
        <v>0</v>
      </c>
      <c r="I24" s="377"/>
    </row>
    <row r="25" spans="1:24" ht="15" hidden="1" customHeight="1" outlineLevel="1">
      <c r="A25" s="394"/>
      <c r="B25" s="902">
        <f>'確認書（個人防護具保管庫）'!$C$112</f>
        <v>0</v>
      </c>
      <c r="C25" s="902"/>
      <c r="D25" s="902"/>
      <c r="E25" s="899"/>
      <c r="F25" s="900"/>
      <c r="G25" s="392" t="e">
        <f t="shared" ref="G25:G28" si="1">IF(H25="","",H25/E25)</f>
        <v>#DIV/0!</v>
      </c>
      <c r="H25" s="393">
        <f>'確認書（個人防護具保管庫）'!$S$112</f>
        <v>0</v>
      </c>
      <c r="I25" s="377"/>
    </row>
    <row r="26" spans="1:24" ht="15" hidden="1" customHeight="1" outlineLevel="1">
      <c r="A26" s="394"/>
      <c r="B26" s="902">
        <f>'確認書（個人防護具保管庫）'!$C$113</f>
        <v>0</v>
      </c>
      <c r="C26" s="902"/>
      <c r="D26" s="902"/>
      <c r="E26" s="899"/>
      <c r="F26" s="900"/>
      <c r="G26" s="392" t="e">
        <f t="shared" si="1"/>
        <v>#DIV/0!</v>
      </c>
      <c r="H26" s="393">
        <f>'確認書（個人防護具保管庫）'!$S$113</f>
        <v>0</v>
      </c>
      <c r="I26" s="377"/>
    </row>
    <row r="27" spans="1:24" ht="15" hidden="1" customHeight="1" outlineLevel="1">
      <c r="A27" s="394"/>
      <c r="B27" s="902">
        <f>'確認書（個人防護具保管庫）'!$C$114</f>
        <v>0</v>
      </c>
      <c r="C27" s="902"/>
      <c r="D27" s="902"/>
      <c r="E27" s="899"/>
      <c r="F27" s="900"/>
      <c r="G27" s="392" t="e">
        <f t="shared" si="1"/>
        <v>#DIV/0!</v>
      </c>
      <c r="H27" s="393">
        <f>'確認書（個人防護具保管庫）'!$S$114</f>
        <v>0</v>
      </c>
      <c r="I27" s="377"/>
    </row>
    <row r="28" spans="1:24" ht="15" hidden="1" customHeight="1" outlineLevel="1">
      <c r="A28" s="394"/>
      <c r="B28" s="902">
        <f>'確認書（個人防護具保管庫）'!$C$115</f>
        <v>0</v>
      </c>
      <c r="C28" s="902"/>
      <c r="D28" s="902"/>
      <c r="E28" s="899"/>
      <c r="F28" s="900"/>
      <c r="G28" s="392" t="e">
        <f t="shared" si="1"/>
        <v>#DIV/0!</v>
      </c>
      <c r="H28" s="393">
        <f>'確認書（個人防護具保管庫）'!$S$115</f>
        <v>0</v>
      </c>
      <c r="I28" s="377"/>
    </row>
    <row r="29" spans="1:24" ht="15" customHeight="1" collapsed="1">
      <c r="A29" s="395"/>
      <c r="B29" s="880" t="s">
        <v>451</v>
      </c>
      <c r="C29" s="872"/>
      <c r="D29" s="872"/>
      <c r="E29" s="904" t="str">
        <f>IF(SUM(E16:F28)=0,"",SUM(E16:F28))</f>
        <v/>
      </c>
      <c r="F29" s="904"/>
      <c r="G29" s="396" t="str">
        <f t="shared" si="0"/>
        <v/>
      </c>
      <c r="H29" s="404" t="str">
        <f>IF(SUM(H16:H28)=0,"",SUM(H16:H28))</f>
        <v/>
      </c>
      <c r="I29" s="398"/>
    </row>
    <row r="30" spans="1:24">
      <c r="A30" s="399" t="s">
        <v>441</v>
      </c>
      <c r="B30" s="905" t="s">
        <v>442</v>
      </c>
      <c r="C30" s="892"/>
      <c r="D30" s="893"/>
      <c r="E30" s="906" t="s">
        <v>443</v>
      </c>
      <c r="F30" s="907"/>
      <c r="G30" s="400" t="s">
        <v>444</v>
      </c>
      <c r="H30" s="400" t="s">
        <v>445</v>
      </c>
      <c r="I30" s="377" t="s">
        <v>446</v>
      </c>
      <c r="J30" s="373" t="s">
        <v>452</v>
      </c>
    </row>
    <row r="31" spans="1:24" ht="13.5" customHeight="1">
      <c r="A31" s="908" t="s">
        <v>453</v>
      </c>
      <c r="B31" s="909"/>
      <c r="C31" s="910"/>
      <c r="D31" s="911"/>
      <c r="E31" s="917"/>
      <c r="F31" s="918"/>
      <c r="G31" s="392" t="str">
        <f t="shared" ref="G31:G44" si="2">IF(H31="","",H31/E31)</f>
        <v/>
      </c>
      <c r="H31" s="1004"/>
      <c r="I31" s="377" t="s">
        <v>446</v>
      </c>
      <c r="P31" s="426"/>
    </row>
    <row r="32" spans="1:24">
      <c r="A32" s="908"/>
      <c r="B32" s="914"/>
      <c r="C32" s="915"/>
      <c r="D32" s="916"/>
      <c r="E32" s="917"/>
      <c r="F32" s="918"/>
      <c r="G32" s="401" t="str">
        <f>IF(H32="","",H32/E32)</f>
        <v/>
      </c>
      <c r="H32" s="422"/>
      <c r="I32" s="377" t="s">
        <v>446</v>
      </c>
    </row>
    <row r="33" spans="1:16">
      <c r="A33" s="908"/>
      <c r="B33" s="914"/>
      <c r="C33" s="915"/>
      <c r="D33" s="916"/>
      <c r="E33" s="917"/>
      <c r="F33" s="918"/>
      <c r="G33" s="401" t="str">
        <f t="shared" si="2"/>
        <v/>
      </c>
      <c r="H33" s="422"/>
      <c r="I33" s="377" t="s">
        <v>446</v>
      </c>
    </row>
    <row r="34" spans="1:16">
      <c r="A34" s="908"/>
      <c r="B34" s="914"/>
      <c r="C34" s="915"/>
      <c r="D34" s="916"/>
      <c r="E34" s="917"/>
      <c r="F34" s="918"/>
      <c r="G34" s="401" t="str">
        <f t="shared" si="2"/>
        <v/>
      </c>
      <c r="H34" s="422"/>
      <c r="I34" s="377" t="s">
        <v>446</v>
      </c>
    </row>
    <row r="35" spans="1:16">
      <c r="A35" s="908"/>
      <c r="B35" s="914"/>
      <c r="C35" s="915"/>
      <c r="D35" s="916"/>
      <c r="E35" s="917"/>
      <c r="F35" s="918"/>
      <c r="G35" s="401" t="str">
        <f t="shared" si="2"/>
        <v/>
      </c>
      <c r="H35" s="422"/>
      <c r="I35" s="377" t="s">
        <v>446</v>
      </c>
    </row>
    <row r="36" spans="1:16">
      <c r="A36" s="908"/>
      <c r="B36" s="914"/>
      <c r="C36" s="915"/>
      <c r="D36" s="916"/>
      <c r="E36" s="917"/>
      <c r="F36" s="918"/>
      <c r="G36" s="401" t="str">
        <f t="shared" si="2"/>
        <v/>
      </c>
      <c r="H36" s="422"/>
      <c r="I36" s="377" t="s">
        <v>446</v>
      </c>
    </row>
    <row r="37" spans="1:16">
      <c r="A37" s="908"/>
      <c r="B37" s="914"/>
      <c r="C37" s="915"/>
      <c r="D37" s="916"/>
      <c r="E37" s="917"/>
      <c r="F37" s="918"/>
      <c r="G37" s="401" t="str">
        <f t="shared" si="2"/>
        <v/>
      </c>
      <c r="H37" s="422"/>
      <c r="I37" s="377" t="s">
        <v>446</v>
      </c>
    </row>
    <row r="38" spans="1:16">
      <c r="A38" s="402"/>
      <c r="B38" s="914"/>
      <c r="C38" s="915"/>
      <c r="D38" s="916"/>
      <c r="E38" s="917"/>
      <c r="F38" s="918"/>
      <c r="G38" s="401" t="str">
        <f t="shared" si="2"/>
        <v/>
      </c>
      <c r="H38" s="422"/>
      <c r="I38" s="377"/>
    </row>
    <row r="39" spans="1:16">
      <c r="A39" s="402"/>
      <c r="B39" s="914"/>
      <c r="C39" s="915"/>
      <c r="D39" s="916"/>
      <c r="E39" s="917"/>
      <c r="F39" s="918"/>
      <c r="G39" s="401" t="str">
        <f t="shared" si="2"/>
        <v/>
      </c>
      <c r="H39" s="422"/>
      <c r="I39" s="377"/>
    </row>
    <row r="40" spans="1:16">
      <c r="A40" s="402"/>
      <c r="B40" s="914"/>
      <c r="C40" s="915"/>
      <c r="D40" s="916"/>
      <c r="E40" s="917"/>
      <c r="F40" s="918"/>
      <c r="G40" s="401" t="str">
        <f t="shared" si="2"/>
        <v/>
      </c>
      <c r="H40" s="422"/>
      <c r="I40" s="377"/>
    </row>
    <row r="41" spans="1:16">
      <c r="A41" s="402"/>
      <c r="B41" s="914"/>
      <c r="C41" s="915"/>
      <c r="D41" s="916"/>
      <c r="E41" s="917"/>
      <c r="F41" s="918"/>
      <c r="G41" s="401" t="str">
        <f t="shared" si="2"/>
        <v/>
      </c>
      <c r="H41" s="422"/>
      <c r="I41" s="377"/>
    </row>
    <row r="42" spans="1:16">
      <c r="A42" s="402"/>
      <c r="B42" s="914"/>
      <c r="C42" s="915"/>
      <c r="D42" s="916"/>
      <c r="E42" s="917"/>
      <c r="F42" s="918"/>
      <c r="G42" s="401" t="str">
        <f>IF(H42="","",H42/E42)</f>
        <v/>
      </c>
      <c r="H42" s="423"/>
      <c r="I42" s="377"/>
    </row>
    <row r="43" spans="1:16" ht="15" customHeight="1">
      <c r="A43" s="403"/>
      <c r="B43" s="872" t="s">
        <v>451</v>
      </c>
      <c r="C43" s="872"/>
      <c r="D43" s="872"/>
      <c r="E43" s="927" t="str">
        <f>IF(SUM(E31:F42)=0,"",SUM(E31:F42))</f>
        <v/>
      </c>
      <c r="F43" s="928"/>
      <c r="G43" s="396" t="str">
        <f t="shared" si="2"/>
        <v/>
      </c>
      <c r="H43" s="404" t="str">
        <f>IF(SUM(H31:H42)=0,"",SUM(H31:H42))</f>
        <v/>
      </c>
      <c r="I43" s="398"/>
    </row>
    <row r="44" spans="1:16" ht="15" customHeight="1">
      <c r="A44" s="876" t="s">
        <v>61</v>
      </c>
      <c r="B44" s="876"/>
      <c r="C44" s="876"/>
      <c r="D44" s="876"/>
      <c r="E44" s="929" t="str">
        <f>IF(E43="",E29,E29+E43)</f>
        <v/>
      </c>
      <c r="F44" s="930"/>
      <c r="G44" s="405" t="str">
        <f t="shared" si="2"/>
        <v/>
      </c>
      <c r="H44" s="406" t="str">
        <f>IF(H43="",H29,H29+H43)</f>
        <v/>
      </c>
      <c r="I44" s="407"/>
    </row>
    <row r="45" spans="1:16">
      <c r="A45" s="931" t="s">
        <v>454</v>
      </c>
      <c r="B45" s="931"/>
      <c r="C45" s="931"/>
      <c r="D45" s="931"/>
      <c r="E45" s="931"/>
      <c r="F45" s="931"/>
      <c r="G45" s="931"/>
      <c r="H45" s="931"/>
      <c r="I45" s="931"/>
    </row>
    <row r="46" spans="1:16">
      <c r="A46" s="876" t="s">
        <v>62</v>
      </c>
      <c r="B46" s="876"/>
      <c r="C46" s="876"/>
      <c r="D46" s="876"/>
      <c r="E46" s="876" t="s">
        <v>455</v>
      </c>
      <c r="F46" s="876"/>
      <c r="G46" s="876"/>
      <c r="H46" s="876" t="s">
        <v>456</v>
      </c>
      <c r="I46" s="876"/>
    </row>
    <row r="47" spans="1:16" ht="13.5" customHeight="1">
      <c r="A47" s="961"/>
      <c r="B47" s="962"/>
      <c r="C47" s="962"/>
      <c r="D47" s="963"/>
      <c r="E47" s="964" t="s">
        <v>457</v>
      </c>
      <c r="F47" s="965"/>
      <c r="G47" s="966"/>
      <c r="H47" s="961" t="s">
        <v>458</v>
      </c>
      <c r="I47" s="963"/>
    </row>
    <row r="48" spans="1:16" ht="13.5" customHeight="1">
      <c r="A48" s="919" t="s">
        <v>459</v>
      </c>
      <c r="B48" s="920"/>
      <c r="C48" s="920"/>
      <c r="D48" s="921"/>
      <c r="E48" s="922">
        <f>IF(E49="","",E49+E50)</f>
        <v>0</v>
      </c>
      <c r="F48" s="923"/>
      <c r="G48" s="924"/>
      <c r="H48" s="925"/>
      <c r="I48" s="926"/>
      <c r="P48" s="424">
        <f>'確認書（個人防護具保管庫）'!$B$77</f>
        <v>0</v>
      </c>
    </row>
    <row r="49" spans="1:16" ht="13.5" customHeight="1">
      <c r="A49" s="919" t="s">
        <v>460</v>
      </c>
      <c r="B49" s="920"/>
      <c r="C49" s="920"/>
      <c r="D49" s="921"/>
      <c r="E49" s="943">
        <f>'（別紙1）経費所要額調'!$R$13</f>
        <v>0</v>
      </c>
      <c r="F49" s="944"/>
      <c r="G49" s="945"/>
      <c r="H49" s="959"/>
      <c r="I49" s="960"/>
      <c r="P49" s="425">
        <f>'（別紙1）経費所要額調'!$Q$13</f>
        <v>0</v>
      </c>
    </row>
    <row r="50" spans="1:16" ht="13.5" customHeight="1">
      <c r="A50" s="919" t="s">
        <v>461</v>
      </c>
      <c r="B50" s="920"/>
      <c r="C50" s="920"/>
      <c r="D50" s="921"/>
      <c r="E50" s="943">
        <f>P49-E49</f>
        <v>0</v>
      </c>
      <c r="F50" s="944"/>
      <c r="G50" s="945"/>
      <c r="H50" s="959"/>
      <c r="I50" s="960"/>
      <c r="P50" s="409">
        <f>SUM(E49:G52)</f>
        <v>0</v>
      </c>
    </row>
    <row r="51" spans="1:16" ht="13.5" customHeight="1">
      <c r="A51" s="919" t="s">
        <v>462</v>
      </c>
      <c r="B51" s="920"/>
      <c r="C51" s="920"/>
      <c r="D51" s="921"/>
      <c r="E51" s="943"/>
      <c r="F51" s="944"/>
      <c r="G51" s="945"/>
      <c r="H51" s="959"/>
      <c r="I51" s="960"/>
    </row>
    <row r="52" spans="1:16" ht="13.5" customHeight="1">
      <c r="A52" s="919" t="s">
        <v>463</v>
      </c>
      <c r="B52" s="920"/>
      <c r="C52" s="920"/>
      <c r="D52" s="921"/>
      <c r="E52" s="943">
        <f>'（別紙1）経費所要額調'!$D$13</f>
        <v>0</v>
      </c>
      <c r="F52" s="944"/>
      <c r="G52" s="945"/>
      <c r="H52" s="959"/>
      <c r="I52" s="960"/>
    </row>
    <row r="53" spans="1:16" ht="13.5" customHeight="1">
      <c r="A53" s="919" t="s">
        <v>464</v>
      </c>
      <c r="B53" s="920"/>
      <c r="C53" s="920"/>
      <c r="D53" s="921"/>
      <c r="E53" s="943" t="e">
        <f>H44-P50</f>
        <v>#VALUE!</v>
      </c>
      <c r="F53" s="944"/>
      <c r="G53" s="945"/>
      <c r="H53" s="946"/>
      <c r="I53" s="947"/>
    </row>
    <row r="54" spans="1:16" ht="13.5" customHeight="1">
      <c r="A54" s="410"/>
      <c r="B54" s="411"/>
      <c r="C54" s="411"/>
      <c r="D54" s="412"/>
      <c r="E54" s="413"/>
      <c r="F54" s="414"/>
      <c r="G54" s="415"/>
      <c r="H54" s="413"/>
      <c r="I54" s="415"/>
    </row>
    <row r="55" spans="1:16" ht="15" customHeight="1">
      <c r="A55" s="876" t="s">
        <v>465</v>
      </c>
      <c r="B55" s="876"/>
      <c r="C55" s="876"/>
      <c r="D55" s="876"/>
      <c r="E55" s="948" t="e">
        <f>IF(E49="","",SUM(E48+E51+E52+E53))</f>
        <v>#VALUE!</v>
      </c>
      <c r="F55" s="949"/>
      <c r="G55" s="950"/>
      <c r="H55" s="951" t="e">
        <f>IF(H44=E55,"","←【確認】財源内訳の合計と事業費の合計が不一致")</f>
        <v>#VALUE!</v>
      </c>
      <c r="I55" s="952"/>
      <c r="J55" s="373" t="s">
        <v>466</v>
      </c>
    </row>
    <row r="56" spans="1:16" ht="13.5" customHeight="1">
      <c r="A56" s="953" t="s">
        <v>467</v>
      </c>
      <c r="B56" s="954"/>
      <c r="C56" s="954"/>
      <c r="D56" s="954"/>
      <c r="E56" s="954"/>
      <c r="F56" s="954"/>
      <c r="G56" s="954"/>
      <c r="H56" s="955"/>
      <c r="I56" s="956"/>
      <c r="J56" s="373" t="s">
        <v>468</v>
      </c>
    </row>
    <row r="57" spans="1:16" ht="13.5" customHeight="1">
      <c r="A57" s="957" t="s">
        <v>469</v>
      </c>
      <c r="B57" s="958"/>
      <c r="C57" s="958"/>
      <c r="D57" s="958"/>
      <c r="E57" s="958"/>
      <c r="F57" s="958"/>
      <c r="G57" s="958"/>
      <c r="H57" s="958"/>
      <c r="I57" s="958"/>
    </row>
    <row r="58" spans="1:16">
      <c r="A58" s="932"/>
      <c r="B58" s="933"/>
      <c r="C58" s="933"/>
      <c r="D58" s="933"/>
      <c r="E58" s="933"/>
      <c r="F58" s="933"/>
      <c r="G58" s="933"/>
      <c r="H58" s="933"/>
      <c r="I58" s="934"/>
    </row>
    <row r="59" spans="1:16">
      <c r="A59" s="935"/>
      <c r="B59" s="936"/>
      <c r="C59" s="936"/>
      <c r="D59" s="936"/>
      <c r="E59" s="936"/>
      <c r="F59" s="936"/>
      <c r="G59" s="936"/>
      <c r="H59" s="936"/>
      <c r="I59" s="937"/>
    </row>
    <row r="60" spans="1:16">
      <c r="A60" s="935"/>
      <c r="B60" s="936"/>
      <c r="C60" s="936"/>
      <c r="D60" s="936"/>
      <c r="E60" s="936"/>
      <c r="F60" s="936"/>
      <c r="G60" s="936"/>
      <c r="H60" s="936"/>
      <c r="I60" s="937"/>
    </row>
    <row r="61" spans="1:16">
      <c r="A61" s="938"/>
      <c r="B61" s="939"/>
      <c r="C61" s="939"/>
      <c r="D61" s="939"/>
      <c r="E61" s="939"/>
      <c r="F61" s="939"/>
      <c r="G61" s="939"/>
      <c r="H61" s="939"/>
      <c r="I61" s="940"/>
    </row>
    <row r="62" spans="1:16" ht="14.25" customHeight="1">
      <c r="A62" s="941"/>
      <c r="B62" s="941"/>
      <c r="C62" s="941"/>
      <c r="D62" s="941"/>
      <c r="E62" s="942"/>
      <c r="F62" s="942"/>
      <c r="G62" s="942"/>
      <c r="H62" s="942"/>
      <c r="I62" s="942"/>
    </row>
    <row r="63" spans="1:16">
      <c r="A63" s="372" t="s">
        <v>470</v>
      </c>
      <c r="B63" s="372"/>
    </row>
    <row r="64" spans="1:16">
      <c r="A64" s="416" t="s">
        <v>471</v>
      </c>
      <c r="B64" s="417"/>
      <c r="C64" s="417"/>
      <c r="D64" s="417"/>
      <c r="E64" s="418"/>
      <c r="F64" s="417"/>
      <c r="G64" s="417"/>
      <c r="H64" s="417"/>
      <c r="I64" s="417"/>
    </row>
  </sheetData>
  <sheetProtection sheet="1" objects="1" scenarios="1"/>
  <mergeCells count="118">
    <mergeCell ref="A2:I2"/>
    <mergeCell ref="A4:C4"/>
    <mergeCell ref="D4:I4"/>
    <mergeCell ref="A5:C5"/>
    <mergeCell ref="D5:G5"/>
    <mergeCell ref="H5:I5"/>
    <mergeCell ref="A12:C12"/>
    <mergeCell ref="E12:F12"/>
    <mergeCell ref="A13:I13"/>
    <mergeCell ref="B14:D14"/>
    <mergeCell ref="E14:F14"/>
    <mergeCell ref="B15:D15"/>
    <mergeCell ref="E15:F15"/>
    <mergeCell ref="A6:C6"/>
    <mergeCell ref="D6:G6"/>
    <mergeCell ref="H6:I6"/>
    <mergeCell ref="A7:C7"/>
    <mergeCell ref="D7:I7"/>
    <mergeCell ref="A8:C11"/>
    <mergeCell ref="D8:I8"/>
    <mergeCell ref="E9:G9"/>
    <mergeCell ref="D10:F10"/>
    <mergeCell ref="D11:F11"/>
    <mergeCell ref="E20:F20"/>
    <mergeCell ref="B21:D21"/>
    <mergeCell ref="E21:F21"/>
    <mergeCell ref="B22:D22"/>
    <mergeCell ref="E22:F22"/>
    <mergeCell ref="E23:F23"/>
    <mergeCell ref="A16:A22"/>
    <mergeCell ref="B16:D16"/>
    <mergeCell ref="E16:F16"/>
    <mergeCell ref="B17:D17"/>
    <mergeCell ref="E17:F17"/>
    <mergeCell ref="B18:D18"/>
    <mergeCell ref="E18:F18"/>
    <mergeCell ref="B19:D19"/>
    <mergeCell ref="E19:F19"/>
    <mergeCell ref="B20:D20"/>
    <mergeCell ref="B23:D23"/>
    <mergeCell ref="E24:F24"/>
    <mergeCell ref="B29:D29"/>
    <mergeCell ref="E29:F29"/>
    <mergeCell ref="B30:D30"/>
    <mergeCell ref="E30:F30"/>
    <mergeCell ref="A31:A37"/>
    <mergeCell ref="B31:D31"/>
    <mergeCell ref="E31:F31"/>
    <mergeCell ref="B32:D32"/>
    <mergeCell ref="E32:F32"/>
    <mergeCell ref="B36:D36"/>
    <mergeCell ref="E36:F36"/>
    <mergeCell ref="B37:D37"/>
    <mergeCell ref="E37:F37"/>
    <mergeCell ref="B24:D24"/>
    <mergeCell ref="B25:D25"/>
    <mergeCell ref="B26:D26"/>
    <mergeCell ref="B27:D27"/>
    <mergeCell ref="B28:D28"/>
    <mergeCell ref="E25:F25"/>
    <mergeCell ref="E26:F26"/>
    <mergeCell ref="E27:F27"/>
    <mergeCell ref="E28:F28"/>
    <mergeCell ref="B38:D38"/>
    <mergeCell ref="E38:F38"/>
    <mergeCell ref="B33:D33"/>
    <mergeCell ref="E33:F33"/>
    <mergeCell ref="B34:D34"/>
    <mergeCell ref="E34:F34"/>
    <mergeCell ref="B35:D35"/>
    <mergeCell ref="E35:F35"/>
    <mergeCell ref="B42:D42"/>
    <mergeCell ref="E42:F42"/>
    <mergeCell ref="B43:D43"/>
    <mergeCell ref="E43:F43"/>
    <mergeCell ref="A44:D44"/>
    <mergeCell ref="E44:F44"/>
    <mergeCell ref="B39:D39"/>
    <mergeCell ref="E39:F39"/>
    <mergeCell ref="B40:D40"/>
    <mergeCell ref="E40:F40"/>
    <mergeCell ref="B41:D41"/>
    <mergeCell ref="E41:F41"/>
    <mergeCell ref="A48:D48"/>
    <mergeCell ref="E48:G48"/>
    <mergeCell ref="H48:I48"/>
    <mergeCell ref="A49:D49"/>
    <mergeCell ref="E49:G49"/>
    <mergeCell ref="H49:I49"/>
    <mergeCell ref="A45:I45"/>
    <mergeCell ref="A46:D46"/>
    <mergeCell ref="E46:G46"/>
    <mergeCell ref="H46:I46"/>
    <mergeCell ref="A47:D47"/>
    <mergeCell ref="E47:G47"/>
    <mergeCell ref="H47:I47"/>
    <mergeCell ref="A52:D52"/>
    <mergeCell ref="E52:G52"/>
    <mergeCell ref="H52:I52"/>
    <mergeCell ref="A53:D53"/>
    <mergeCell ref="E53:G53"/>
    <mergeCell ref="H53:I53"/>
    <mergeCell ref="A50:D50"/>
    <mergeCell ref="E50:G50"/>
    <mergeCell ref="H50:I50"/>
    <mergeCell ref="A51:D51"/>
    <mergeCell ref="E51:G51"/>
    <mergeCell ref="H51:I51"/>
    <mergeCell ref="A58:I61"/>
    <mergeCell ref="A62:D62"/>
    <mergeCell ref="E62:G62"/>
    <mergeCell ref="H62:I62"/>
    <mergeCell ref="A55:D55"/>
    <mergeCell ref="E55:G55"/>
    <mergeCell ref="H55:I55"/>
    <mergeCell ref="A56:G56"/>
    <mergeCell ref="H56:I56"/>
    <mergeCell ref="A57:I57"/>
  </mergeCells>
  <phoneticPr fontId="2"/>
  <dataValidations count="4">
    <dataValidation type="list" allowBlank="1" showInputMessage="1" showErrorMessage="1" sqref="D4:I4">
      <formula1>$X$2:$X$4</formula1>
    </dataValidation>
    <dataValidation type="list" allowBlank="1" showInputMessage="1" showErrorMessage="1" sqref="H56">
      <formula1>"有,無"</formula1>
    </dataValidation>
    <dataValidation type="list" allowBlank="1" showInputMessage="1" showErrorMessage="1" sqref="E9:G9">
      <formula1>$X$12:$X$19</formula1>
    </dataValidation>
    <dataValidation type="list" allowBlank="1" showInputMessage="1" showErrorMessage="1" sqref="D7:I7">
      <formula1>$X$6:$X$10</formula1>
    </dataValidation>
  </dataValidations>
  <printOptions horizontalCentered="1"/>
  <pageMargins left="0.51181102362204722" right="0.51181102362204722" top="0.35433070866141736" bottom="0.35433070866141736"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E43"/>
  <sheetViews>
    <sheetView showZeros="0" view="pageBreakPreview" zoomScaleNormal="100" zoomScaleSheetLayoutView="100" workbookViewId="0">
      <selection activeCell="S6" sqref="S6:AE7"/>
    </sheetView>
  </sheetViews>
  <sheetFormatPr defaultRowHeight="14.25"/>
  <cols>
    <col min="1" max="19" width="2.625" style="173" customWidth="1"/>
    <col min="20" max="20" width="5.5" style="173" customWidth="1"/>
    <col min="21" max="23" width="2.625" style="173" customWidth="1"/>
    <col min="24" max="24" width="4.75" style="173" customWidth="1"/>
    <col min="25" max="48" width="2.625" style="173" customWidth="1"/>
    <col min="49" max="16384" width="9" style="173"/>
  </cols>
  <sheetData>
    <row r="1" spans="1:31" ht="20.100000000000001" customHeight="1">
      <c r="A1" s="974" t="s">
        <v>37</v>
      </c>
      <c r="B1" s="975"/>
      <c r="C1" s="975"/>
      <c r="D1" s="975"/>
      <c r="E1" s="975"/>
      <c r="F1" s="975"/>
      <c r="G1" s="975"/>
      <c r="H1" s="975"/>
      <c r="I1" s="975"/>
      <c r="J1" s="975"/>
      <c r="K1" s="975"/>
      <c r="L1" s="975"/>
      <c r="M1" s="975"/>
      <c r="N1" s="975"/>
      <c r="O1" s="975"/>
      <c r="P1" s="975"/>
      <c r="Q1" s="975"/>
      <c r="R1" s="975"/>
      <c r="S1" s="427"/>
      <c r="T1" s="427"/>
      <c r="U1" s="427"/>
      <c r="V1" s="427"/>
      <c r="W1" s="427"/>
      <c r="X1" s="427"/>
      <c r="Y1" s="427"/>
      <c r="Z1" s="427"/>
      <c r="AA1" s="427"/>
      <c r="AB1" s="427"/>
      <c r="AC1" s="427"/>
      <c r="AD1" s="427"/>
      <c r="AE1" s="427"/>
    </row>
    <row r="2" spans="1:31" ht="20.100000000000001" customHeight="1">
      <c r="A2" s="427"/>
      <c r="B2" s="427"/>
      <c r="C2" s="427"/>
      <c r="D2" s="427"/>
      <c r="E2" s="427"/>
      <c r="F2" s="427"/>
      <c r="G2" s="427"/>
      <c r="H2" s="427"/>
      <c r="I2" s="427"/>
      <c r="J2" s="427"/>
      <c r="K2" s="427"/>
      <c r="L2" s="427"/>
      <c r="M2" s="427"/>
      <c r="N2" s="427"/>
      <c r="O2" s="427"/>
      <c r="P2" s="427"/>
      <c r="Q2" s="427"/>
      <c r="R2" s="427"/>
      <c r="S2" s="427"/>
      <c r="T2" s="427"/>
      <c r="U2" s="427"/>
      <c r="V2" s="427"/>
      <c r="W2" s="976" t="str">
        <f>IF('基礎情報入力シート（要入力）'!D3="","",'基礎情報入力シート（要入力）'!D3)</f>
        <v/>
      </c>
      <c r="X2" s="976"/>
      <c r="Y2" s="976"/>
      <c r="Z2" s="976"/>
      <c r="AA2" s="976"/>
      <c r="AB2" s="976"/>
      <c r="AC2" s="976"/>
      <c r="AD2" s="976"/>
      <c r="AE2" s="976"/>
    </row>
    <row r="3" spans="1:31" ht="20.100000000000001" customHeight="1">
      <c r="A3" s="427"/>
      <c r="B3" s="427"/>
      <c r="C3" s="427"/>
      <c r="D3" s="427"/>
      <c r="E3" s="427"/>
      <c r="F3" s="427"/>
      <c r="G3" s="427"/>
      <c r="H3" s="427"/>
      <c r="I3" s="427"/>
      <c r="J3" s="427"/>
      <c r="K3" s="427"/>
      <c r="L3" s="427"/>
      <c r="M3" s="427"/>
      <c r="N3" s="427"/>
      <c r="O3" s="427"/>
      <c r="P3" s="427"/>
      <c r="Q3" s="427"/>
      <c r="R3" s="427"/>
      <c r="S3" s="427"/>
      <c r="T3" s="427"/>
      <c r="U3" s="427"/>
      <c r="V3" s="427"/>
      <c r="W3" s="976"/>
      <c r="X3" s="976"/>
      <c r="Y3" s="976"/>
      <c r="Z3" s="976"/>
      <c r="AA3" s="976"/>
      <c r="AB3" s="976"/>
      <c r="AC3" s="976"/>
      <c r="AD3" s="976"/>
      <c r="AE3" s="976"/>
    </row>
    <row r="4" spans="1:31" ht="20.100000000000001" customHeight="1">
      <c r="A4" s="977" t="s">
        <v>12</v>
      </c>
      <c r="B4" s="977"/>
      <c r="C4" s="977"/>
      <c r="D4" s="977"/>
      <c r="E4" s="977"/>
      <c r="F4" s="977"/>
      <c r="G4" s="977"/>
      <c r="H4" s="977"/>
      <c r="I4" s="427"/>
      <c r="J4" s="427"/>
      <c r="K4" s="427"/>
      <c r="L4" s="427"/>
      <c r="M4" s="427"/>
      <c r="N4" s="427"/>
      <c r="O4" s="427"/>
      <c r="P4" s="427"/>
      <c r="Q4" s="427"/>
      <c r="R4" s="427"/>
      <c r="S4" s="427"/>
      <c r="T4" s="427"/>
      <c r="U4" s="427"/>
      <c r="V4" s="427"/>
      <c r="W4" s="427"/>
      <c r="X4" s="427"/>
      <c r="Y4" s="427"/>
      <c r="Z4" s="427"/>
      <c r="AA4" s="427"/>
      <c r="AB4" s="427"/>
      <c r="AC4" s="427"/>
      <c r="AD4" s="427"/>
      <c r="AE4" s="427"/>
    </row>
    <row r="5" spans="1:31" ht="20.100000000000001" customHeight="1">
      <c r="A5" s="977"/>
      <c r="B5" s="977"/>
      <c r="C5" s="977"/>
      <c r="D5" s="977"/>
      <c r="E5" s="977"/>
      <c r="F5" s="977"/>
      <c r="G5" s="977"/>
      <c r="H5" s="977"/>
      <c r="I5" s="427"/>
      <c r="J5" s="427"/>
      <c r="K5" s="427"/>
      <c r="L5" s="427"/>
      <c r="M5" s="427"/>
      <c r="N5" s="427"/>
      <c r="O5" s="427"/>
      <c r="P5" s="427"/>
      <c r="Q5" s="427"/>
      <c r="R5" s="427"/>
      <c r="S5" s="427"/>
      <c r="T5" s="427"/>
      <c r="U5" s="427"/>
      <c r="V5" s="427"/>
      <c r="W5" s="427"/>
      <c r="X5" s="427"/>
      <c r="Y5" s="427"/>
      <c r="Z5" s="427"/>
      <c r="AA5" s="427"/>
      <c r="AB5" s="427"/>
      <c r="AC5" s="427"/>
      <c r="AD5" s="427"/>
      <c r="AE5" s="427"/>
    </row>
    <row r="6" spans="1:31" ht="20.100000000000001" customHeight="1">
      <c r="A6" s="427"/>
      <c r="B6" s="427"/>
      <c r="C6" s="427"/>
      <c r="D6" s="427"/>
      <c r="E6" s="427"/>
      <c r="F6" s="427"/>
      <c r="G6" s="427"/>
      <c r="H6" s="427"/>
      <c r="I6" s="427"/>
      <c r="J6" s="427"/>
      <c r="K6" s="427"/>
      <c r="L6" s="427"/>
      <c r="M6" s="427"/>
      <c r="N6" s="977" t="s">
        <v>13</v>
      </c>
      <c r="O6" s="977"/>
      <c r="P6" s="977"/>
      <c r="Q6" s="977"/>
      <c r="R6" s="977"/>
      <c r="S6" s="978">
        <f>'基礎情報入力シート（要入力）'!$D$4</f>
        <v>0</v>
      </c>
      <c r="T6" s="978"/>
      <c r="U6" s="978"/>
      <c r="V6" s="978"/>
      <c r="W6" s="978"/>
      <c r="X6" s="978"/>
      <c r="Y6" s="978"/>
      <c r="Z6" s="978"/>
      <c r="AA6" s="978"/>
      <c r="AB6" s="978"/>
      <c r="AC6" s="978"/>
      <c r="AD6" s="978"/>
      <c r="AE6" s="978"/>
    </row>
    <row r="7" spans="1:31" ht="20.100000000000001" customHeight="1">
      <c r="A7" s="427"/>
      <c r="B7" s="427"/>
      <c r="C7" s="427"/>
      <c r="D7" s="427"/>
      <c r="E7" s="427"/>
      <c r="F7" s="427"/>
      <c r="G7" s="427"/>
      <c r="H7" s="427"/>
      <c r="I7" s="427"/>
      <c r="J7" s="427"/>
      <c r="K7" s="427"/>
      <c r="L7" s="427"/>
      <c r="M7" s="427"/>
      <c r="N7" s="977"/>
      <c r="O7" s="977"/>
      <c r="P7" s="977"/>
      <c r="Q7" s="977"/>
      <c r="R7" s="977"/>
      <c r="S7" s="978"/>
      <c r="T7" s="978"/>
      <c r="U7" s="978"/>
      <c r="V7" s="978"/>
      <c r="W7" s="978"/>
      <c r="X7" s="978"/>
      <c r="Y7" s="978"/>
      <c r="Z7" s="978"/>
      <c r="AA7" s="978"/>
      <c r="AB7" s="978"/>
      <c r="AC7" s="978"/>
      <c r="AD7" s="978"/>
      <c r="AE7" s="978"/>
    </row>
    <row r="8" spans="1:31" ht="20.100000000000001" customHeight="1">
      <c r="A8" s="427"/>
      <c r="B8" s="427"/>
      <c r="C8" s="427"/>
      <c r="D8" s="427"/>
      <c r="E8" s="427"/>
      <c r="F8" s="427"/>
      <c r="G8" s="427"/>
      <c r="H8" s="427"/>
      <c r="I8" s="427"/>
      <c r="J8" s="427"/>
      <c r="K8" s="427"/>
      <c r="L8" s="427"/>
      <c r="M8" s="427"/>
      <c r="N8" s="979" t="s">
        <v>7</v>
      </c>
      <c r="O8" s="977"/>
      <c r="P8" s="977"/>
      <c r="Q8" s="977"/>
      <c r="R8" s="977"/>
      <c r="S8" s="980">
        <f>'基礎情報入力シート（要入力）'!$D$5</f>
        <v>0</v>
      </c>
      <c r="T8" s="980"/>
      <c r="U8" s="980"/>
      <c r="V8" s="980"/>
      <c r="W8" s="980"/>
      <c r="X8" s="980"/>
      <c r="Y8" s="980"/>
      <c r="Z8" s="980"/>
      <c r="AA8" s="980"/>
      <c r="AB8" s="980"/>
      <c r="AC8" s="980"/>
      <c r="AD8" s="980"/>
      <c r="AE8" s="980"/>
    </row>
    <row r="9" spans="1:31" ht="20.100000000000001" customHeight="1">
      <c r="A9" s="427"/>
      <c r="B9" s="427"/>
      <c r="C9" s="427"/>
      <c r="D9" s="427"/>
      <c r="E9" s="427"/>
      <c r="F9" s="427"/>
      <c r="G9" s="427"/>
      <c r="H9" s="427"/>
      <c r="I9" s="427"/>
      <c r="J9" s="427"/>
      <c r="K9" s="427"/>
      <c r="L9" s="427"/>
      <c r="M9" s="427"/>
      <c r="N9" s="977"/>
      <c r="O9" s="977"/>
      <c r="P9" s="977"/>
      <c r="Q9" s="977"/>
      <c r="R9" s="977"/>
      <c r="S9" s="980"/>
      <c r="T9" s="980"/>
      <c r="U9" s="980"/>
      <c r="V9" s="980"/>
      <c r="W9" s="980"/>
      <c r="X9" s="980"/>
      <c r="Y9" s="980"/>
      <c r="Z9" s="980"/>
      <c r="AA9" s="980"/>
      <c r="AB9" s="980"/>
      <c r="AC9" s="980"/>
      <c r="AD9" s="980"/>
      <c r="AE9" s="980"/>
    </row>
    <row r="10" spans="1:31" ht="20.100000000000001" customHeight="1">
      <c r="A10" s="427"/>
      <c r="B10" s="427"/>
      <c r="C10" s="427"/>
      <c r="D10" s="427"/>
      <c r="E10" s="427"/>
      <c r="F10" s="427"/>
      <c r="G10" s="427"/>
      <c r="H10" s="427"/>
      <c r="I10" s="427"/>
      <c r="J10" s="427"/>
      <c r="K10" s="427"/>
      <c r="L10" s="427"/>
      <c r="M10" s="427"/>
      <c r="N10" s="981" t="s">
        <v>14</v>
      </c>
      <c r="O10" s="977"/>
      <c r="P10" s="977"/>
      <c r="Q10" s="977"/>
      <c r="R10" s="977"/>
      <c r="S10" s="980">
        <f>'基礎情報入力シート（要入力）'!D6</f>
        <v>0</v>
      </c>
      <c r="T10" s="980"/>
      <c r="U10" s="980"/>
      <c r="V10" s="980"/>
      <c r="W10" s="980"/>
      <c r="X10" s="980"/>
      <c r="Y10" s="980"/>
      <c r="Z10" s="980"/>
      <c r="AA10" s="980"/>
      <c r="AB10" s="980"/>
      <c r="AC10" s="980"/>
      <c r="AD10" s="980"/>
      <c r="AE10" s="980"/>
    </row>
    <row r="11" spans="1:31" ht="20.100000000000001" customHeight="1">
      <c r="A11" s="427"/>
      <c r="B11" s="427"/>
      <c r="C11" s="427"/>
      <c r="D11" s="427"/>
      <c r="E11" s="427"/>
      <c r="F11" s="427"/>
      <c r="G11" s="427"/>
      <c r="H11" s="427"/>
      <c r="I11" s="427"/>
      <c r="J11" s="427"/>
      <c r="K11" s="427"/>
      <c r="L11" s="427"/>
      <c r="M11" s="427"/>
      <c r="N11" s="977"/>
      <c r="O11" s="977"/>
      <c r="P11" s="977"/>
      <c r="Q11" s="977"/>
      <c r="R11" s="977"/>
      <c r="S11" s="980"/>
      <c r="T11" s="980"/>
      <c r="U11" s="980"/>
      <c r="V11" s="980"/>
      <c r="W11" s="980"/>
      <c r="X11" s="980"/>
      <c r="Y11" s="980"/>
      <c r="Z11" s="980"/>
      <c r="AA11" s="980"/>
      <c r="AB11" s="980"/>
      <c r="AC11" s="980"/>
      <c r="AD11" s="980"/>
      <c r="AE11" s="980"/>
    </row>
    <row r="12" spans="1:31" ht="36.6" customHeight="1">
      <c r="A12" s="427"/>
      <c r="B12" s="427"/>
      <c r="C12" s="427"/>
      <c r="D12" s="427"/>
      <c r="E12" s="427"/>
      <c r="F12" s="427"/>
      <c r="G12" s="427"/>
      <c r="H12" s="427"/>
      <c r="I12" s="427"/>
      <c r="J12" s="427"/>
      <c r="K12" s="427"/>
      <c r="L12" s="427"/>
      <c r="M12" s="427"/>
      <c r="N12" s="427"/>
      <c r="O12" s="427"/>
      <c r="P12" s="427"/>
      <c r="Q12" s="427"/>
      <c r="R12" s="427"/>
      <c r="S12" s="980">
        <f>'基礎情報入力シート（要入力）'!D7</f>
        <v>0</v>
      </c>
      <c r="T12" s="980"/>
      <c r="U12" s="980"/>
      <c r="V12" s="980"/>
      <c r="W12" s="980"/>
      <c r="X12" s="980"/>
      <c r="Y12" s="980"/>
      <c r="Z12" s="980"/>
      <c r="AA12" s="980"/>
      <c r="AB12" s="980"/>
      <c r="AC12" s="980"/>
      <c r="AD12" s="980"/>
      <c r="AE12" s="980"/>
    </row>
    <row r="13" spans="1:31" ht="33.6" customHeight="1">
      <c r="A13" s="427"/>
      <c r="B13" s="427"/>
      <c r="C13" s="427"/>
      <c r="D13" s="427"/>
      <c r="E13" s="427"/>
      <c r="F13" s="427"/>
      <c r="G13" s="427"/>
      <c r="H13" s="427"/>
      <c r="I13" s="427"/>
      <c r="J13" s="427"/>
      <c r="K13" s="427"/>
      <c r="L13" s="427"/>
      <c r="M13" s="427"/>
      <c r="N13" s="427"/>
      <c r="O13" s="427"/>
      <c r="P13" s="427"/>
      <c r="Q13" s="427"/>
      <c r="R13" s="427"/>
      <c r="S13" s="983"/>
      <c r="T13" s="983"/>
      <c r="U13" s="983"/>
      <c r="V13" s="983"/>
      <c r="W13" s="983"/>
      <c r="X13" s="983"/>
      <c r="Y13" s="983"/>
      <c r="Z13" s="983"/>
      <c r="AA13" s="983"/>
      <c r="AB13" s="983"/>
      <c r="AC13" s="983"/>
      <c r="AD13" s="983"/>
      <c r="AE13" s="983"/>
    </row>
    <row r="14" spans="1:31" ht="3.6" customHeight="1">
      <c r="A14" s="427"/>
      <c r="B14" s="427"/>
      <c r="C14" s="427"/>
      <c r="D14" s="427"/>
      <c r="E14" s="427"/>
      <c r="F14" s="427"/>
      <c r="G14" s="427"/>
      <c r="H14" s="427"/>
      <c r="I14" s="427"/>
      <c r="J14" s="427"/>
      <c r="K14" s="427"/>
      <c r="L14" s="427"/>
      <c r="M14" s="427"/>
      <c r="N14" s="427"/>
      <c r="O14" s="427"/>
      <c r="P14" s="427"/>
      <c r="Q14" s="427"/>
      <c r="R14" s="427"/>
      <c r="S14" s="980"/>
      <c r="T14" s="980"/>
      <c r="U14" s="980"/>
      <c r="V14" s="980"/>
      <c r="W14" s="980"/>
      <c r="X14" s="980"/>
      <c r="Y14" s="980"/>
      <c r="Z14" s="980"/>
      <c r="AA14" s="980"/>
      <c r="AB14" s="980"/>
      <c r="AC14" s="980"/>
      <c r="AD14" s="980"/>
      <c r="AE14" s="980"/>
    </row>
    <row r="15" spans="1:31" ht="3.6" customHeight="1">
      <c r="A15" s="427"/>
      <c r="B15" s="427"/>
      <c r="C15" s="427"/>
      <c r="D15" s="427"/>
      <c r="E15" s="427"/>
      <c r="F15" s="427"/>
      <c r="G15" s="427"/>
      <c r="H15" s="427"/>
      <c r="I15" s="427"/>
      <c r="J15" s="427"/>
      <c r="K15" s="427"/>
      <c r="L15" s="427"/>
      <c r="M15" s="427"/>
      <c r="N15" s="427"/>
      <c r="O15" s="427"/>
      <c r="P15" s="427"/>
      <c r="Q15" s="427"/>
      <c r="R15" s="427"/>
      <c r="S15" s="980"/>
      <c r="T15" s="980"/>
      <c r="U15" s="980"/>
      <c r="V15" s="980"/>
      <c r="W15" s="980"/>
      <c r="X15" s="980"/>
      <c r="Y15" s="980"/>
      <c r="Z15" s="980"/>
      <c r="AA15" s="980"/>
      <c r="AB15" s="980"/>
      <c r="AC15" s="980"/>
      <c r="AD15" s="980"/>
      <c r="AE15" s="980"/>
    </row>
    <row r="16" spans="1:31" ht="20.100000000000001" customHeight="1">
      <c r="A16" s="982" t="s">
        <v>207</v>
      </c>
      <c r="B16" s="970"/>
      <c r="C16" s="970"/>
      <c r="D16" s="970"/>
      <c r="E16" s="970"/>
      <c r="F16" s="970"/>
      <c r="G16" s="970"/>
      <c r="H16" s="970"/>
      <c r="I16" s="970"/>
      <c r="J16" s="970"/>
      <c r="K16" s="970"/>
      <c r="L16" s="970"/>
      <c r="M16" s="970"/>
      <c r="N16" s="970"/>
      <c r="O16" s="970"/>
      <c r="P16" s="970"/>
      <c r="Q16" s="970"/>
      <c r="R16" s="970"/>
      <c r="S16" s="970"/>
      <c r="T16" s="970"/>
      <c r="U16" s="970"/>
      <c r="V16" s="970"/>
      <c r="W16" s="970"/>
      <c r="X16" s="970"/>
      <c r="Y16" s="970"/>
      <c r="Z16" s="970"/>
      <c r="AA16" s="970"/>
      <c r="AB16" s="970"/>
      <c r="AC16" s="970"/>
      <c r="AD16" s="970"/>
      <c r="AE16" s="970"/>
    </row>
    <row r="17" spans="1:31" ht="20.100000000000001" customHeight="1">
      <c r="A17" s="970"/>
      <c r="B17" s="970"/>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row>
    <row r="18" spans="1:31" ht="20.100000000000001" customHeight="1">
      <c r="A18" s="970"/>
      <c r="B18" s="970"/>
      <c r="C18" s="970"/>
      <c r="D18" s="970"/>
      <c r="E18" s="970"/>
      <c r="F18" s="970"/>
      <c r="G18" s="970"/>
      <c r="H18" s="970"/>
      <c r="I18" s="970"/>
      <c r="J18" s="970"/>
      <c r="K18" s="970"/>
      <c r="L18" s="970"/>
      <c r="M18" s="970"/>
      <c r="N18" s="970"/>
      <c r="O18" s="970"/>
      <c r="P18" s="970"/>
      <c r="Q18" s="970"/>
      <c r="R18" s="970"/>
      <c r="S18" s="970"/>
      <c r="T18" s="970"/>
      <c r="U18" s="970"/>
      <c r="V18" s="970"/>
      <c r="W18" s="970"/>
      <c r="X18" s="970"/>
      <c r="Y18" s="970"/>
      <c r="Z18" s="970"/>
      <c r="AA18" s="970"/>
      <c r="AB18" s="970"/>
      <c r="AC18" s="970"/>
      <c r="AD18" s="970"/>
      <c r="AE18" s="970"/>
    </row>
    <row r="19" spans="1:31" ht="20.100000000000001" customHeight="1">
      <c r="A19" s="970"/>
      <c r="B19" s="970"/>
      <c r="C19" s="970"/>
      <c r="D19" s="970"/>
      <c r="E19" s="970"/>
      <c r="F19" s="970"/>
      <c r="G19" s="970"/>
      <c r="H19" s="970"/>
      <c r="I19" s="970"/>
      <c r="J19" s="970"/>
      <c r="K19" s="970"/>
      <c r="L19" s="970"/>
      <c r="M19" s="970"/>
      <c r="N19" s="970"/>
      <c r="O19" s="970"/>
      <c r="P19" s="970"/>
      <c r="Q19" s="970"/>
      <c r="R19" s="970"/>
      <c r="S19" s="970"/>
      <c r="T19" s="970"/>
      <c r="U19" s="970"/>
      <c r="V19" s="970"/>
      <c r="W19" s="970"/>
      <c r="X19" s="970"/>
      <c r="Y19" s="970"/>
      <c r="Z19" s="970"/>
      <c r="AA19" s="970"/>
      <c r="AB19" s="970"/>
      <c r="AC19" s="970"/>
      <c r="AD19" s="970"/>
      <c r="AE19" s="970"/>
    </row>
    <row r="20" spans="1:31" ht="20.100000000000001" customHeight="1">
      <c r="A20" s="428"/>
      <c r="B20" s="428"/>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row>
    <row r="21" spans="1:31" ht="20.100000000000001" customHeight="1">
      <c r="A21" s="429"/>
      <c r="B21" s="429" t="s">
        <v>280</v>
      </c>
      <c r="C21" s="429"/>
      <c r="D21" s="429"/>
      <c r="E21" s="429"/>
      <c r="F21" s="429"/>
      <c r="G21" s="429"/>
      <c r="H21" s="429"/>
      <c r="I21" s="429"/>
      <c r="J21" s="429"/>
      <c r="K21" s="429"/>
      <c r="L21" s="429"/>
      <c r="M21" s="429"/>
      <c r="N21" s="429"/>
      <c r="O21" s="429"/>
      <c r="P21" s="429"/>
      <c r="Q21" s="429"/>
      <c r="R21" s="429"/>
      <c r="S21" s="429"/>
      <c r="T21" s="429"/>
      <c r="U21" s="429"/>
      <c r="V21" s="429"/>
      <c r="W21" s="429"/>
      <c r="X21" s="429"/>
      <c r="Y21" s="429"/>
      <c r="Z21" s="429"/>
      <c r="AA21" s="429"/>
      <c r="AB21" s="429"/>
      <c r="AC21" s="429"/>
      <c r="AD21" s="429"/>
      <c r="AE21" s="427"/>
    </row>
    <row r="22" spans="1:31" ht="20.100000000000001" customHeight="1">
      <c r="A22" s="429" t="s">
        <v>15</v>
      </c>
      <c r="B22" s="429" t="s">
        <v>38</v>
      </c>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27"/>
    </row>
    <row r="23" spans="1:31" ht="20.100000000000001" customHeight="1">
      <c r="A23" s="427"/>
      <c r="B23" s="429"/>
      <c r="C23" s="429"/>
      <c r="D23" s="429"/>
      <c r="E23" s="429"/>
      <c r="F23" s="429"/>
      <c r="G23" s="429"/>
      <c r="H23" s="429"/>
      <c r="I23" s="429"/>
      <c r="J23" s="429"/>
      <c r="K23" s="429"/>
      <c r="L23" s="429"/>
      <c r="M23" s="429"/>
      <c r="N23" s="429"/>
      <c r="O23" s="429"/>
      <c r="P23" s="429"/>
      <c r="Q23" s="429"/>
      <c r="R23" s="429"/>
      <c r="S23" s="429"/>
      <c r="T23" s="429"/>
      <c r="U23" s="429"/>
      <c r="V23" s="429"/>
      <c r="W23" s="429"/>
      <c r="X23" s="429"/>
      <c r="Y23" s="429"/>
      <c r="Z23" s="429"/>
      <c r="AA23" s="429"/>
      <c r="AB23" s="429"/>
      <c r="AC23" s="429"/>
      <c r="AD23" s="427"/>
      <c r="AE23" s="427"/>
    </row>
    <row r="24" spans="1:31" ht="20.100000000000001" customHeight="1">
      <c r="A24" s="427"/>
      <c r="B24" s="429"/>
      <c r="C24" s="429"/>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7"/>
      <c r="AE24" s="427"/>
    </row>
    <row r="25" spans="1:31" ht="40.15" customHeight="1">
      <c r="A25" s="427"/>
      <c r="B25" s="429" t="s">
        <v>41</v>
      </c>
      <c r="C25" s="429"/>
      <c r="D25" s="429"/>
      <c r="E25" s="429"/>
      <c r="F25" s="429"/>
      <c r="G25" s="429"/>
      <c r="H25" s="429"/>
      <c r="I25" s="429"/>
      <c r="J25" s="429"/>
      <c r="K25" s="429"/>
      <c r="L25" s="429"/>
      <c r="M25" s="429" t="s">
        <v>16</v>
      </c>
      <c r="N25" s="973">
        <f>'（別紙1）経費所要額調'!$Q$15</f>
        <v>0</v>
      </c>
      <c r="O25" s="973"/>
      <c r="P25" s="973"/>
      <c r="Q25" s="973"/>
      <c r="R25" s="973"/>
      <c r="S25" s="973"/>
      <c r="T25" s="973"/>
      <c r="U25" s="973"/>
      <c r="V25" s="973"/>
      <c r="W25" s="973"/>
      <c r="X25" s="973"/>
      <c r="Y25" s="429" t="s">
        <v>1</v>
      </c>
      <c r="Z25" s="429"/>
      <c r="AA25" s="429"/>
      <c r="AB25" s="429"/>
      <c r="AC25" s="429"/>
      <c r="AD25" s="427"/>
      <c r="AE25" s="427"/>
    </row>
    <row r="26" spans="1:31" ht="20.100000000000001" customHeight="1">
      <c r="A26" s="427"/>
      <c r="B26" s="429"/>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7"/>
      <c r="AE26" s="427"/>
    </row>
    <row r="27" spans="1:31" ht="20.100000000000001" customHeight="1">
      <c r="A27" s="427"/>
      <c r="B27" s="429" t="s">
        <v>39</v>
      </c>
      <c r="C27" s="429"/>
      <c r="D27" s="429"/>
      <c r="E27" s="429"/>
      <c r="F27" s="429"/>
      <c r="G27" s="429"/>
      <c r="H27" s="429"/>
      <c r="I27" s="429"/>
      <c r="J27" s="429"/>
      <c r="K27" s="429"/>
      <c r="L27" s="429"/>
      <c r="M27" s="429"/>
      <c r="N27" s="970">
        <f>'基礎情報入力シート（要入力）'!$D$9</f>
        <v>0</v>
      </c>
      <c r="O27" s="970"/>
      <c r="P27" s="970"/>
      <c r="Q27" s="970"/>
      <c r="R27" s="970"/>
      <c r="S27" s="970"/>
      <c r="T27" s="970"/>
      <c r="U27" s="970"/>
      <c r="V27" s="970"/>
      <c r="W27" s="970"/>
      <c r="X27" s="970"/>
      <c r="Y27" s="429"/>
      <c r="Z27" s="429"/>
      <c r="AA27" s="429"/>
      <c r="AB27" s="429"/>
      <c r="AC27" s="429"/>
      <c r="AD27" s="427"/>
      <c r="AE27" s="427"/>
    </row>
    <row r="28" spans="1:31" ht="16.899999999999999" customHeight="1">
      <c r="A28" s="427"/>
      <c r="B28" s="429"/>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7"/>
      <c r="AE28" s="427"/>
    </row>
    <row r="29" spans="1:31" ht="30" customHeight="1">
      <c r="A29" s="427"/>
      <c r="B29" s="429" t="s">
        <v>40</v>
      </c>
      <c r="C29" s="429"/>
      <c r="D29" s="429"/>
      <c r="E29" s="429"/>
      <c r="F29" s="429"/>
      <c r="G29" s="429"/>
      <c r="H29" s="429"/>
      <c r="I29" s="429"/>
      <c r="J29" s="429"/>
      <c r="K29" s="429"/>
      <c r="L29" s="429"/>
      <c r="M29" s="429"/>
      <c r="N29" s="971" t="s">
        <v>205</v>
      </c>
      <c r="O29" s="972"/>
      <c r="P29" s="972"/>
      <c r="Q29" s="972"/>
      <c r="R29" s="972"/>
      <c r="S29" s="972"/>
      <c r="T29" s="972"/>
      <c r="U29" s="972"/>
      <c r="V29" s="972"/>
      <c r="W29" s="972"/>
      <c r="X29" s="972"/>
      <c r="Y29" s="429"/>
      <c r="Z29" s="429"/>
      <c r="AA29" s="429"/>
      <c r="AB29" s="429"/>
      <c r="AC29" s="429"/>
      <c r="AD29" s="427"/>
      <c r="AE29" s="427"/>
    </row>
    <row r="30" spans="1:31" ht="20.100000000000001" customHeight="1">
      <c r="A30" s="427"/>
      <c r="B30" s="430"/>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7"/>
      <c r="AE30" s="427"/>
    </row>
    <row r="31" spans="1:31" s="430" customFormat="1" ht="20.100000000000001" customHeight="1">
      <c r="A31" s="429"/>
      <c r="B31" s="430" t="s">
        <v>185</v>
      </c>
      <c r="L31" s="431"/>
      <c r="N31" s="431"/>
      <c r="O31" s="431"/>
      <c r="P31" s="431"/>
      <c r="Q31" s="431"/>
      <c r="R31" s="431" t="s">
        <v>186</v>
      </c>
      <c r="S31" s="431"/>
      <c r="T31" s="431"/>
      <c r="U31" s="431"/>
      <c r="V31" s="431"/>
      <c r="AD31" s="429"/>
      <c r="AE31" s="429"/>
    </row>
    <row r="32" spans="1:31" s="430" customFormat="1" ht="20.100000000000001" customHeight="1">
      <c r="A32" s="429"/>
      <c r="L32" s="431"/>
      <c r="N32" s="431"/>
      <c r="O32" s="431"/>
      <c r="P32" s="431"/>
      <c r="Q32" s="431"/>
      <c r="R32" s="431"/>
      <c r="S32" s="431"/>
      <c r="T32" s="431"/>
      <c r="U32" s="431"/>
      <c r="V32" s="431"/>
      <c r="AD32" s="429"/>
      <c r="AE32" s="429"/>
    </row>
    <row r="33" spans="1:31" s="433" customFormat="1" ht="20.100000000000001" customHeight="1">
      <c r="A33" s="432"/>
      <c r="B33" s="430" t="s">
        <v>206</v>
      </c>
      <c r="C33" s="430"/>
      <c r="D33" s="430"/>
      <c r="E33" s="430"/>
      <c r="F33" s="430"/>
      <c r="G33" s="430"/>
      <c r="H33" s="430"/>
      <c r="I33" s="430"/>
      <c r="J33" s="430"/>
      <c r="K33" s="430"/>
      <c r="L33" s="430"/>
      <c r="M33" s="430"/>
      <c r="N33" s="430"/>
      <c r="O33" s="430"/>
      <c r="P33" s="430"/>
      <c r="Q33" s="430"/>
      <c r="R33" s="431" t="s">
        <v>65</v>
      </c>
      <c r="S33" s="430"/>
      <c r="T33" s="430"/>
      <c r="U33" s="430"/>
      <c r="V33" s="430"/>
      <c r="W33" s="430"/>
      <c r="X33" s="430"/>
      <c r="Y33" s="430"/>
      <c r="Z33" s="430"/>
      <c r="AA33" s="430"/>
      <c r="AB33" s="430"/>
      <c r="AC33" s="430"/>
      <c r="AD33" s="432"/>
      <c r="AE33" s="432"/>
    </row>
    <row r="34" spans="1:31" ht="20.100000000000001" customHeight="1">
      <c r="A34" s="427"/>
      <c r="B34" s="429"/>
      <c r="C34" s="429"/>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7"/>
      <c r="AE34" s="427"/>
    </row>
    <row r="35" spans="1:31" s="430" customFormat="1" ht="20.100000000000001" customHeight="1">
      <c r="A35" s="429"/>
      <c r="B35" s="430" t="s">
        <v>187</v>
      </c>
      <c r="AD35" s="429"/>
      <c r="AE35" s="429"/>
    </row>
    <row r="36" spans="1:31" s="430" customFormat="1" ht="20.100000000000001" customHeight="1">
      <c r="A36" s="429"/>
      <c r="C36" s="434" t="s">
        <v>494</v>
      </c>
      <c r="D36" s="435"/>
      <c r="E36" s="431"/>
      <c r="F36" s="431"/>
      <c r="G36" s="431"/>
      <c r="H36" s="431"/>
      <c r="I36" s="431"/>
      <c r="J36" s="431"/>
      <c r="K36" s="431"/>
      <c r="L36" s="431"/>
      <c r="M36" s="431"/>
      <c r="N36" s="431"/>
      <c r="O36" s="431"/>
      <c r="P36" s="431"/>
      <c r="Q36" s="431"/>
      <c r="R36" s="431"/>
      <c r="S36" s="431"/>
      <c r="T36" s="431"/>
      <c r="U36" s="431"/>
      <c r="V36" s="431"/>
      <c r="W36" s="431"/>
      <c r="X36" s="431"/>
      <c r="Y36" s="431"/>
      <c r="Z36" s="431"/>
      <c r="AD36" s="429"/>
      <c r="AE36" s="429"/>
    </row>
    <row r="37" spans="1:31" s="430" customFormat="1" ht="20.45" customHeight="1">
      <c r="A37" s="429"/>
      <c r="C37" s="436" t="s">
        <v>495</v>
      </c>
      <c r="D37" s="435"/>
      <c r="E37" s="431"/>
      <c r="F37" s="437"/>
      <c r="G37" s="437"/>
      <c r="H37" s="437"/>
      <c r="I37" s="437"/>
      <c r="J37" s="437"/>
      <c r="K37" s="437"/>
      <c r="L37" s="437"/>
      <c r="M37" s="437"/>
      <c r="N37" s="437"/>
      <c r="O37" s="437"/>
      <c r="P37" s="437"/>
      <c r="Q37" s="437"/>
      <c r="R37" s="437"/>
      <c r="S37" s="437"/>
      <c r="T37" s="437"/>
      <c r="U37" s="437"/>
      <c r="V37" s="437"/>
      <c r="W37" s="437"/>
      <c r="X37" s="437"/>
      <c r="Y37" s="437"/>
      <c r="Z37" s="437"/>
      <c r="AA37" s="438"/>
      <c r="AB37" s="438"/>
      <c r="AC37" s="438"/>
      <c r="AD37" s="438"/>
      <c r="AE37" s="429"/>
    </row>
    <row r="38" spans="1:31" s="430" customFormat="1" ht="20.45" customHeight="1">
      <c r="C38" s="434" t="s">
        <v>496</v>
      </c>
      <c r="D38" s="435"/>
      <c r="E38" s="431"/>
      <c r="F38" s="431"/>
      <c r="G38" s="431"/>
      <c r="H38" s="431"/>
      <c r="I38" s="431"/>
      <c r="J38" s="431"/>
      <c r="K38" s="431"/>
      <c r="L38" s="431"/>
      <c r="M38" s="431"/>
      <c r="N38" s="431"/>
      <c r="O38" s="431"/>
      <c r="P38" s="431"/>
      <c r="Q38" s="431"/>
      <c r="R38" s="431"/>
      <c r="S38" s="431"/>
      <c r="T38" s="431"/>
      <c r="U38" s="431"/>
      <c r="V38" s="431"/>
      <c r="W38" s="431"/>
      <c r="X38" s="431"/>
      <c r="Y38" s="431"/>
      <c r="Z38" s="431"/>
    </row>
    <row r="39" spans="1:31" s="430" customFormat="1" ht="20.45" customHeight="1">
      <c r="C39" s="434" t="s">
        <v>497</v>
      </c>
      <c r="D39" s="439"/>
      <c r="E39" s="437"/>
      <c r="F39" s="431"/>
      <c r="G39" s="431"/>
      <c r="H39" s="431"/>
      <c r="I39" s="431"/>
      <c r="J39" s="431"/>
      <c r="K39" s="431"/>
      <c r="L39" s="431"/>
      <c r="M39" s="431"/>
      <c r="N39" s="431"/>
      <c r="O39" s="431"/>
      <c r="P39" s="431"/>
      <c r="Q39" s="431"/>
      <c r="R39" s="431"/>
      <c r="S39" s="431"/>
      <c r="T39" s="431"/>
      <c r="U39" s="431"/>
      <c r="V39" s="431"/>
      <c r="W39" s="431"/>
      <c r="X39" s="431"/>
      <c r="Y39" s="431"/>
      <c r="Z39" s="431"/>
    </row>
    <row r="40" spans="1:31" s="430" customFormat="1" ht="20.45" customHeight="1">
      <c r="C40" s="434" t="s">
        <v>498</v>
      </c>
      <c r="D40" s="435"/>
      <c r="E40" s="431"/>
      <c r="F40" s="431"/>
      <c r="G40" s="431"/>
      <c r="H40" s="431"/>
      <c r="I40" s="431"/>
      <c r="J40" s="431"/>
      <c r="K40" s="431"/>
      <c r="L40" s="431"/>
      <c r="M40" s="431"/>
      <c r="N40" s="431"/>
      <c r="O40" s="431"/>
      <c r="P40" s="431"/>
      <c r="Q40" s="431"/>
      <c r="R40" s="431"/>
      <c r="S40" s="431"/>
      <c r="T40" s="431"/>
      <c r="U40" s="431"/>
      <c r="V40" s="431"/>
      <c r="W40" s="431"/>
      <c r="X40" s="431"/>
      <c r="Y40" s="431"/>
      <c r="Z40" s="431"/>
    </row>
    <row r="41" spans="1:31" s="430" customFormat="1" ht="20.45" customHeight="1">
      <c r="C41" s="431"/>
      <c r="D41" s="431"/>
      <c r="E41" s="431"/>
    </row>
    <row r="42" spans="1:31" s="430" customFormat="1" ht="20.45" customHeight="1"/>
    <row r="43" spans="1:31" ht="20.45" customHeight="1"/>
  </sheetData>
  <sheetProtection algorithmName="SHA-512" hashValue="QLgoKZcSHQREaR57Oh3WvFJUYJGLp4ILPbhlMCEWXc61elzzWhjm13Qj6oqsUex+oLVVJX/Y9GNy1G+NkHzm4w==" saltValue="sZHTANomZzdln5vrOLwYKA==" spinCount="100000" sheet="1" objects="1" scenarios="1"/>
  <customSheetViews>
    <customSheetView guid="{9EA9614F-2E1B-408A-94DE-883A46E7B9CA}" showPageBreaks="1" fitToPage="1" printArea="1" view="pageBreakPreview" topLeftCell="A28">
      <selection activeCell="Q21" sqref="Q21"/>
      <pageMargins left="0.7" right="0.7" top="0.75" bottom="0.75" header="0.3" footer="0.3"/>
      <pageSetup paperSize="9" scale="88" orientation="portrait" r:id="rId1"/>
    </customSheetView>
  </customSheetViews>
  <mergeCells count="16">
    <mergeCell ref="N27:X27"/>
    <mergeCell ref="N29:X29"/>
    <mergeCell ref="N25:X25"/>
    <mergeCell ref="A1:R1"/>
    <mergeCell ref="W2:AE3"/>
    <mergeCell ref="A4:H5"/>
    <mergeCell ref="N6:R7"/>
    <mergeCell ref="S6:AE7"/>
    <mergeCell ref="N8:R9"/>
    <mergeCell ref="S8:AE9"/>
    <mergeCell ref="N10:R11"/>
    <mergeCell ref="S10:AE11"/>
    <mergeCell ref="S14:AE15"/>
    <mergeCell ref="A16:AE19"/>
    <mergeCell ref="S12:AE12"/>
    <mergeCell ref="S13:AE13"/>
  </mergeCells>
  <phoneticPr fontId="2"/>
  <pageMargins left="0.7" right="0.7" top="0.75" bottom="0.75" header="0.3" footer="0.3"/>
  <pageSetup paperSize="9" scale="8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はじめにお読みください。</vt:lpstr>
      <vt:lpstr>基礎情報入力シート（要入力）</vt:lpstr>
      <vt:lpstr>確認書（病室整備）</vt:lpstr>
      <vt:lpstr>確認書（病棟整備）</vt:lpstr>
      <vt:lpstr>確認書（個人防護具保管庫）</vt:lpstr>
      <vt:lpstr>（別紙2）事業計画書（病室整備）</vt:lpstr>
      <vt:lpstr>（別紙2）事業計画書（病棟整備）</vt:lpstr>
      <vt:lpstr>（別紙2）事業計画書（個人防護具保管庫）</vt:lpstr>
      <vt:lpstr>第１号様式（交付申請書）</vt:lpstr>
      <vt:lpstr>（別紙1）経費所要額調</vt:lpstr>
      <vt:lpstr>（別紙3）歳入歳出予算書抄本</vt:lpstr>
      <vt:lpstr>'（別紙1）経費所要額調'!Print_Area</vt:lpstr>
      <vt:lpstr>'（別紙2）事業計画書（個人防護具保管庫）'!Print_Area</vt:lpstr>
      <vt:lpstr>'（別紙2）事業計画書（病室整備）'!Print_Area</vt:lpstr>
      <vt:lpstr>'（別紙2）事業計画書（病棟整備）'!Print_Area</vt:lpstr>
      <vt:lpstr>'（別紙3）歳入歳出予算書抄本'!Print_Area</vt:lpstr>
      <vt:lpstr>はじめにお読みください。!Print_Area</vt:lpstr>
      <vt:lpstr>'確認書（個人防護具保管庫）'!Print_Area</vt:lpstr>
      <vt:lpstr>'確認書（病室整備）'!Print_Area</vt:lpstr>
      <vt:lpstr>'確認書（病棟整備）'!Print_Area</vt:lpstr>
      <vt:lpstr>'基礎情報入力シート（要入力）'!Print_Area</vt:lpstr>
      <vt:lpstr>'第１号様式（交付申請書）'!Print_Area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隆嗣</dc:creator>
  <cp:lastModifiedBy>morikawa</cp:lastModifiedBy>
  <cp:lastPrinted>2024-08-14T05:30:37Z</cp:lastPrinted>
  <dcterms:created xsi:type="dcterms:W3CDTF">2021-12-09T06:55:13Z</dcterms:created>
  <dcterms:modified xsi:type="dcterms:W3CDTF">2024-08-16T06:46:45Z</dcterms:modified>
</cp:coreProperties>
</file>