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29 箱根町★　水道、下水道\"/>
    </mc:Choice>
  </mc:AlternateContent>
  <workbookProtection workbookAlgorithmName="SHA-512" workbookHashValue="jrKV3C9avoogBEAvtw/0gRyKwOBJZydjhyMBDyewaNe812MGhs44CLmAYW3BXgFpPHEItdFLS5/jJaEfhpu37A==" workbookSaltValue="ueCrrsQUzxfaVCDBcgmo5g==" workbookSpinCount="100000" lockStructure="1"/>
  <bookViews>
    <workbookView xWindow="0" yWindow="0" windowWidth="23040" windowHeight="8304"/>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W10" i="4"/>
  <c r="P10" i="4"/>
  <c r="I10" i="4"/>
  <c r="BB8" i="4"/>
  <c r="AT8" i="4"/>
  <c r="AL8" i="4"/>
  <c r="AD8" i="4"/>
  <c r="W8" i="4"/>
  <c r="P8" i="4"/>
  <c r="B8" i="4"/>
  <c r="B6" i="4"/>
</calcChain>
</file>

<file path=xl/sharedStrings.xml><?xml version="1.0" encoding="utf-8"?>
<sst xmlns="http://schemas.openxmlformats.org/spreadsheetml/2006/main" count="231" uniqueCount="116">
  <si>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</si>
  <si>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</si>
  <si>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</si>
  <si>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</si>
  <si>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</si>
  <si>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</si>
  <si>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</si>
  <si>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</si>
  <si>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</si>
  <si>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</si>
  <si>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</si>
  <si>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</si>
  <si>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</si>
  <si>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</si>
  <si>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</si>
  <si>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</si>
  <si>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</si>
  <si>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</si>
  <si>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</si>
  <si>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</si>
  <si>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</si>
  <si>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</si>
  <si>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</si>
  <si>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</si>
  <si>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</si>
  <si>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</si>
  <si>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</si>
  <si>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</si>
  <si>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</si>
  <si>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</si>
  <si>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</si>
  <si>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</si>
  <si>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</si>
  <si>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</si>
  <si>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</si>
  <si>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</si>
  <si>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</si>
  <si>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</si>
  <si>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</si>
  <si>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</si>
  <si>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</si>
  <si>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</si>
  <si>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</si>
  <si>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</si>
  <si>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</si>
  <si>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</si>
  <si>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</si>
  <si>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</si>
  <si>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</si>
  <si>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</si>
  <si>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</si>
  <si>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</si>
  <si>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</si>
  <si>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</si>
  <si>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</si>
  <si>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</si>
  <si>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</si>
  <si>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</si>
  <si>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</si>
  <si>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</si>
  <si>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</si>
  <si>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</si>
  <si>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</si>
  <si>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</si>
  <si>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</si>
  <si>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</si>
  <si>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</si>
  <si>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</si>
  <si>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</si>
  <si>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</si>
  <si>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</si>
  <si>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</si>
  <si>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</si>
  <si>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</si>
  <si>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</si>
  <si>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</si>
  <si>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</si>
  <si>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</si>
  <si>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</si>
  <si>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</si>
  <si>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</si>
  <si>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</si>
  <si>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</si>
  <si>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</si>
  <si>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</si>
  <si>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</si>
  <si>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</si>
  <si>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</si>
  <si>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</si>
  <si>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</si>
  <si>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</si>
  <si>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</si>
  <si>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</si>
  <si>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</si>
  <si>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</si>
  <si>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</si>
  <si>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箱根町</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</si>
  <si>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</si>
  <si>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</si>
  <si>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</si>
  <si>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</si>
  <si>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</si>
  <si>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</si>
  <si>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</si>
  <si>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</si>
  <si>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</si>
  <si>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</si>
  <si>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</si>
  <si>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</si>
  <si>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</si>
  <si>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</si>
  <si>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</si>
  <si>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</si>
  <si>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有形固定資産減価償却率については、地方公営企業会計移行から5年目となり、増加傾向にあるものの、類似団体と比較すると未だ低い状態にあります。しかし、処理場及びポンプ場については、既に施設の改築更新を実施しており、今後は耐震化を含め、さらに更新の必要性が増加することが想定されます。
　管渠老朽化率については、法定耐用年数に達した管渠がないため、ゼロのままです。
　令和4年度は、管渠の更新工事を実施したため、前年と比較して管渠改善率は増加しています。今後も、引き続きストックマネジメント計画に基づき、効率的に下水道施設の更新を実施していきます。</t>
    <rPh sb="1" eb="3">
      <t>ユウケイ</t>
    </rPh>
    <rPh sb="3" eb="5">
      <t>コテイ</t>
    </rPh>
    <rPh sb="5" eb="7">
      <t>シサン</t>
    </rPh>
    <rPh sb="7" eb="9">
      <t>ゲンカ</t>
    </rPh>
    <rPh sb="9" eb="12">
      <t>ショウキャクリツ</t>
    </rPh>
    <rPh sb="18" eb="20">
      <t>チホウ</t>
    </rPh>
    <rPh sb="20" eb="24">
      <t>コウエイキギョウ</t>
    </rPh>
    <rPh sb="24" eb="26">
      <t>カイケイ</t>
    </rPh>
    <rPh sb="26" eb="28">
      <t>イコウ</t>
    </rPh>
    <rPh sb="31" eb="32">
      <t>ネン</t>
    </rPh>
    <rPh sb="32" eb="33">
      <t>メ</t>
    </rPh>
    <rPh sb="37" eb="41">
      <t>ゾウカケイコウ</t>
    </rPh>
    <rPh sb="48" eb="52">
      <t>ルイジダンタイ</t>
    </rPh>
    <rPh sb="53" eb="55">
      <t>ヒカク</t>
    </rPh>
    <rPh sb="58" eb="59">
      <t>イマ</t>
    </rPh>
    <rPh sb="60" eb="61">
      <t>ヒク</t>
    </rPh>
    <rPh sb="62" eb="64">
      <t>ジョウタイ</t>
    </rPh>
    <rPh sb="74" eb="77">
      <t>ショリジョウ</t>
    </rPh>
    <rPh sb="77" eb="78">
      <t>オヨ</t>
    </rPh>
    <rPh sb="82" eb="83">
      <t>ジョウ</t>
    </rPh>
    <rPh sb="89" eb="90">
      <t>スデ</t>
    </rPh>
    <rPh sb="91" eb="93">
      <t>シセツ</t>
    </rPh>
    <rPh sb="94" eb="98">
      <t>カイチクコウシン</t>
    </rPh>
    <rPh sb="99" eb="101">
      <t>ジッシ</t>
    </rPh>
    <rPh sb="106" eb="108">
      <t>コンゴ</t>
    </rPh>
    <rPh sb="109" eb="112">
      <t>タイシンカ</t>
    </rPh>
    <rPh sb="113" eb="114">
      <t>フク</t>
    </rPh>
    <rPh sb="119" eb="121">
      <t>コウシン</t>
    </rPh>
    <rPh sb="122" eb="125">
      <t>ヒツヨウセイ</t>
    </rPh>
    <rPh sb="126" eb="128">
      <t>ゾウカ</t>
    </rPh>
    <rPh sb="133" eb="135">
      <t>ソウテイ</t>
    </rPh>
    <rPh sb="154" eb="156">
      <t>ホウテイ</t>
    </rPh>
    <rPh sb="156" eb="158">
      <t>タイヨウ</t>
    </rPh>
    <rPh sb="158" eb="160">
      <t>ネンスウ</t>
    </rPh>
    <rPh sb="161" eb="162">
      <t>タッ</t>
    </rPh>
    <rPh sb="164" eb="166">
      <t>カンキョ</t>
    </rPh>
    <rPh sb="182" eb="184">
      <t>レイワ</t>
    </rPh>
    <rPh sb="185" eb="187">
      <t>ネンド</t>
    </rPh>
    <rPh sb="189" eb="191">
      <t>カンキョ</t>
    </rPh>
    <rPh sb="192" eb="196">
      <t>コウシンコウジ</t>
    </rPh>
    <rPh sb="197" eb="199">
      <t>ジッシ</t>
    </rPh>
    <rPh sb="204" eb="206">
      <t>ゼンネン</t>
    </rPh>
    <rPh sb="207" eb="209">
      <t>ヒカク</t>
    </rPh>
    <rPh sb="211" eb="215">
      <t>カンキョカイゼン</t>
    </rPh>
    <rPh sb="215" eb="216">
      <t>リツ</t>
    </rPh>
    <rPh sb="217" eb="219">
      <t>ゾウカ</t>
    </rPh>
    <rPh sb="225" eb="227">
      <t>コンゴ</t>
    </rPh>
    <rPh sb="229" eb="230">
      <t>ヒ</t>
    </rPh>
    <rPh sb="231" eb="232">
      <t>ツヅ</t>
    </rPh>
    <rPh sb="243" eb="245">
      <t>ケイカク</t>
    </rPh>
    <rPh sb="246" eb="247">
      <t>モト</t>
    </rPh>
    <rPh sb="250" eb="253">
      <t>コウリツテキ</t>
    </rPh>
    <rPh sb="254" eb="257">
      <t>ゲスイドウ</t>
    </rPh>
    <rPh sb="257" eb="259">
      <t>シセツ</t>
    </rPh>
    <rPh sb="260" eb="262">
      <t>コウシン</t>
    </rPh>
    <rPh sb="263" eb="265">
      <t>ジッシ</t>
    </rPh>
    <phoneticPr fontId="4"/>
  </si>
  <si>
    <t>　令和4年度は、感染症に対する緩和措置が進み、入込観光客数の増が下水道使用料の増収に繋がり、経常収支比率が100％を超えました。一方で、経費回収率は前年度比増となったものの、依然として100％を下回っており、汚水処理に係る経費を使用料以外の収入で補っている状況です。
　流動比率については、類似団体平均値とほぼ同じ水準ですが、100％を下回っています。これは、建設改良等の為の企業債の借入額が流動負債の半分以上を占めているためで、この財源により整備する施設は、将来的には償還の原資となる下水道使用料により得ることが予定されているため、支払能力の低さを示すものではありません。
　企業債残高対事業規模比率については、建設当初に借り入れた企業債の償還が終了しつつあるため減少傾向にありますが、令和4年度は使用料収入の復調に伴い、前年度と比較してさらに低い数値となりました。
　汚水処理原価については、地理的制約により処理場が二つあること、ポンプ場の数が多いことから、高い水準となっています。また、観光客の増加に対応できるよう、処理能力に余裕を持たせているため、施設利用率についても50％前後で推移しています。
　水洗化率については、住民人口で算出されるため、当町に多く設置されているホテル、保養所、別荘等の数値が反映されておらず、類似団体平均値よりも低い数値となっています。</t>
    <rPh sb="1" eb="3">
      <t>レイワ</t>
    </rPh>
    <rPh sb="4" eb="6">
      <t>ネンド</t>
    </rPh>
    <rPh sb="8" eb="11">
      <t>カンセンショウ</t>
    </rPh>
    <rPh sb="12" eb="13">
      <t>タイ</t>
    </rPh>
    <rPh sb="15" eb="19">
      <t>カンワソチ</t>
    </rPh>
    <rPh sb="20" eb="21">
      <t>スス</t>
    </rPh>
    <rPh sb="23" eb="29">
      <t>イリコミカンコウキャクスウ</t>
    </rPh>
    <rPh sb="30" eb="31">
      <t>ゾウ</t>
    </rPh>
    <rPh sb="32" eb="35">
      <t>ゲスイドウ</t>
    </rPh>
    <rPh sb="35" eb="38">
      <t>シヨウリョウ</t>
    </rPh>
    <rPh sb="39" eb="41">
      <t>ゾウシュウ</t>
    </rPh>
    <rPh sb="42" eb="43">
      <t>ツナ</t>
    </rPh>
    <rPh sb="46" eb="52">
      <t>ケイジョウシュウシヒリツ</t>
    </rPh>
    <rPh sb="58" eb="59">
      <t>コ</t>
    </rPh>
    <rPh sb="64" eb="66">
      <t>イッポウ</t>
    </rPh>
    <rPh sb="68" eb="70">
      <t>ケイヒ</t>
    </rPh>
    <rPh sb="70" eb="73">
      <t>カイシュウリツ</t>
    </rPh>
    <rPh sb="74" eb="77">
      <t>ゼンネンド</t>
    </rPh>
    <rPh sb="78" eb="79">
      <t>ゾウ</t>
    </rPh>
    <rPh sb="87" eb="89">
      <t>イゼン</t>
    </rPh>
    <rPh sb="97" eb="99">
      <t>シタマワ</t>
    </rPh>
    <rPh sb="104" eb="108">
      <t>オスイショリ</t>
    </rPh>
    <rPh sb="109" eb="110">
      <t>カカ</t>
    </rPh>
    <rPh sb="111" eb="113">
      <t>ケイヒ</t>
    </rPh>
    <rPh sb="114" eb="117">
      <t>シヨウリョウ</t>
    </rPh>
    <rPh sb="117" eb="119">
      <t>イガイ</t>
    </rPh>
    <rPh sb="120" eb="122">
      <t>シュウニュウ</t>
    </rPh>
    <rPh sb="123" eb="124">
      <t>オギナ</t>
    </rPh>
    <rPh sb="128" eb="130">
      <t>ジョウキョウ</t>
    </rPh>
    <rPh sb="135" eb="137">
      <t>リュウドウ</t>
    </rPh>
    <rPh sb="137" eb="139">
      <t>ヒリツ</t>
    </rPh>
    <rPh sb="145" eb="149">
      <t>ルイジダンタイ</t>
    </rPh>
    <rPh sb="149" eb="152">
      <t>ヘイキンチ</t>
    </rPh>
    <rPh sb="155" eb="156">
      <t>オナ</t>
    </rPh>
    <rPh sb="157" eb="159">
      <t>スイジュン</t>
    </rPh>
    <rPh sb="168" eb="170">
      <t>シタマワ</t>
    </rPh>
    <rPh sb="180" eb="184">
      <t>ケンセツカイリョウ</t>
    </rPh>
    <rPh sb="184" eb="185">
      <t>トウ</t>
    </rPh>
    <rPh sb="186" eb="187">
      <t>タメ</t>
    </rPh>
    <rPh sb="188" eb="191">
      <t>キギョウサイ</t>
    </rPh>
    <rPh sb="192" eb="194">
      <t>カリイレ</t>
    </rPh>
    <rPh sb="194" eb="195">
      <t>ガク</t>
    </rPh>
    <rPh sb="196" eb="198">
      <t>リュウドウ</t>
    </rPh>
    <rPh sb="198" eb="200">
      <t>フサイ</t>
    </rPh>
    <rPh sb="201" eb="203">
      <t>ハンブン</t>
    </rPh>
    <rPh sb="203" eb="205">
      <t>イジョウ</t>
    </rPh>
    <rPh sb="206" eb="207">
      <t>シ</t>
    </rPh>
    <rPh sb="217" eb="219">
      <t>ザイゲン</t>
    </rPh>
    <rPh sb="222" eb="224">
      <t>セイビ</t>
    </rPh>
    <rPh sb="226" eb="228">
      <t>シセツ</t>
    </rPh>
    <rPh sb="230" eb="232">
      <t>ショウライ</t>
    </rPh>
    <rPh sb="232" eb="233">
      <t>テキ</t>
    </rPh>
    <rPh sb="235" eb="237">
      <t>ショウカン</t>
    </rPh>
    <rPh sb="238" eb="240">
      <t>ゲンシ</t>
    </rPh>
    <rPh sb="243" eb="246">
      <t>ゲスイドウ</t>
    </rPh>
    <rPh sb="246" eb="249">
      <t>シヨウリョウ</t>
    </rPh>
    <rPh sb="252" eb="253">
      <t>エ</t>
    </rPh>
    <rPh sb="257" eb="259">
      <t>ヨテイ</t>
    </rPh>
    <rPh sb="267" eb="271">
      <t>シハライノウリョク</t>
    </rPh>
    <rPh sb="272" eb="273">
      <t>ヒク</t>
    </rPh>
    <rPh sb="275" eb="276">
      <t>シメ</t>
    </rPh>
    <rPh sb="289" eb="292">
      <t>キギョウサイ</t>
    </rPh>
    <rPh sb="292" eb="294">
      <t>ザンダカ</t>
    </rPh>
    <rPh sb="294" eb="295">
      <t>タイ</t>
    </rPh>
    <rPh sb="295" eb="299">
      <t>ジギョウキボ</t>
    </rPh>
    <rPh sb="299" eb="301">
      <t>ヒリツ</t>
    </rPh>
    <rPh sb="307" eb="309">
      <t>ケンセツ</t>
    </rPh>
    <rPh sb="309" eb="311">
      <t>トウショ</t>
    </rPh>
    <rPh sb="312" eb="313">
      <t>カ</t>
    </rPh>
    <rPh sb="314" eb="315">
      <t>イ</t>
    </rPh>
    <rPh sb="317" eb="320">
      <t>キギョウサイ</t>
    </rPh>
    <rPh sb="321" eb="323">
      <t>ショウカン</t>
    </rPh>
    <rPh sb="324" eb="326">
      <t>シュウリョウ</t>
    </rPh>
    <rPh sb="333" eb="335">
      <t>ゲンショウ</t>
    </rPh>
    <rPh sb="335" eb="337">
      <t>ケイコウ</t>
    </rPh>
    <rPh sb="344" eb="346">
      <t>レイワ</t>
    </rPh>
    <rPh sb="347" eb="349">
      <t>ネンド</t>
    </rPh>
    <rPh sb="350" eb="353">
      <t>シヨウリョウ</t>
    </rPh>
    <rPh sb="353" eb="355">
      <t>シュウニュウ</t>
    </rPh>
    <rPh sb="356" eb="358">
      <t>フクチョウ</t>
    </rPh>
    <rPh sb="359" eb="360">
      <t>トモナ</t>
    </rPh>
    <rPh sb="362" eb="364">
      <t>ゼンネン</t>
    </rPh>
    <rPh sb="364" eb="365">
      <t>ド</t>
    </rPh>
    <rPh sb="366" eb="368">
      <t>ヒカク</t>
    </rPh>
    <rPh sb="373" eb="374">
      <t>ヒク</t>
    </rPh>
    <rPh sb="375" eb="377">
      <t>スウチ</t>
    </rPh>
    <rPh sb="386" eb="390">
      <t>オスイショリ</t>
    </rPh>
    <rPh sb="390" eb="392">
      <t>ゲンカ</t>
    </rPh>
    <rPh sb="398" eb="401">
      <t>チリテキ</t>
    </rPh>
    <rPh sb="401" eb="403">
      <t>セイヤク</t>
    </rPh>
    <rPh sb="406" eb="409">
      <t>ショリジョウ</t>
    </rPh>
    <rPh sb="410" eb="411">
      <t>フタ</t>
    </rPh>
    <rPh sb="420" eb="421">
      <t>ジョウ</t>
    </rPh>
    <rPh sb="422" eb="423">
      <t>カズ</t>
    </rPh>
    <rPh sb="424" eb="425">
      <t>オオ</t>
    </rPh>
    <rPh sb="431" eb="432">
      <t>タカ</t>
    </rPh>
    <rPh sb="433" eb="435">
      <t>スイジュン</t>
    </rPh>
    <rPh sb="446" eb="449">
      <t>カンコウキャク</t>
    </rPh>
    <rPh sb="450" eb="452">
      <t>ゾウカ</t>
    </rPh>
    <rPh sb="453" eb="455">
      <t>タイオウ</t>
    </rPh>
    <rPh sb="461" eb="465">
      <t>ショリノウリョク</t>
    </rPh>
    <rPh sb="466" eb="468">
      <t>ヨユウ</t>
    </rPh>
    <rPh sb="469" eb="470">
      <t>モ</t>
    </rPh>
    <rPh sb="478" eb="480">
      <t>シセツ</t>
    </rPh>
    <rPh sb="480" eb="483">
      <t>リヨウリツ</t>
    </rPh>
    <rPh sb="491" eb="493">
      <t>ゼンゴ</t>
    </rPh>
    <rPh sb="494" eb="496">
      <t>スイイ</t>
    </rPh>
    <rPh sb="504" eb="508">
      <t>スイセンカリツ</t>
    </rPh>
    <phoneticPr fontId="4"/>
  </si>
  <si>
    <t>　当町は観光を基幹産業としているため、使用料収入については、入込観光客数に大きく影響を受けます。今後は、下水道施設の老朽化対策や、第3号公共下水道の整備の本格化に伴う建設改良費の増や、減価償却費や企業債元利償還金といった汚水資本費の増が見込まれるため、建設改良工事を計画的に実施していく為には安定的な収入確保が必要となります。そのため、令和6年度の経営戦略の見直しの中で、下水道事業の持続的な健全経営の為の適正な使用料単価の水準についても検討を行う予定です。</t>
    <rPh sb="1" eb="3">
      <t>トウチョウ</t>
    </rPh>
    <rPh sb="4" eb="6">
      <t>カンコウ</t>
    </rPh>
    <rPh sb="7" eb="9">
      <t>キカン</t>
    </rPh>
    <rPh sb="9" eb="11">
      <t>サンギョウ</t>
    </rPh>
    <rPh sb="19" eb="22">
      <t>シヨウリョウ</t>
    </rPh>
    <rPh sb="22" eb="24">
      <t>シュウニュウ</t>
    </rPh>
    <rPh sb="30" eb="36">
      <t>イリコミカンコウキャクスウ</t>
    </rPh>
    <rPh sb="37" eb="38">
      <t>オオ</t>
    </rPh>
    <rPh sb="40" eb="42">
      <t>エイキョウ</t>
    </rPh>
    <rPh sb="43" eb="44">
      <t>ウ</t>
    </rPh>
    <rPh sb="48" eb="50">
      <t>コンゴ</t>
    </rPh>
    <rPh sb="52" eb="55">
      <t>ゲスイドウ</t>
    </rPh>
    <rPh sb="55" eb="57">
      <t>シセツ</t>
    </rPh>
    <rPh sb="58" eb="63">
      <t>ロウキュウカタイサク</t>
    </rPh>
    <rPh sb="65" eb="66">
      <t>ダイ</t>
    </rPh>
    <rPh sb="67" eb="68">
      <t>ゴウ</t>
    </rPh>
    <rPh sb="68" eb="70">
      <t>コウキョウ</t>
    </rPh>
    <rPh sb="70" eb="73">
      <t>ゲスイドウ</t>
    </rPh>
    <rPh sb="74" eb="76">
      <t>セイビ</t>
    </rPh>
    <rPh sb="77" eb="80">
      <t>ホンカクカ</t>
    </rPh>
    <rPh sb="81" eb="82">
      <t>トモナ</t>
    </rPh>
    <rPh sb="83" eb="85">
      <t>ケンセツ</t>
    </rPh>
    <rPh sb="85" eb="88">
      <t>カイリョウヒ</t>
    </rPh>
    <rPh sb="89" eb="90">
      <t>ゾウ</t>
    </rPh>
    <rPh sb="92" eb="97">
      <t>ゲンカショウキャクヒ</t>
    </rPh>
    <rPh sb="98" eb="101">
      <t>キギョウサイ</t>
    </rPh>
    <rPh sb="101" eb="103">
      <t>ガンリ</t>
    </rPh>
    <rPh sb="103" eb="105">
      <t>ショウカン</t>
    </rPh>
    <rPh sb="105" eb="106">
      <t>キン</t>
    </rPh>
    <rPh sb="110" eb="112">
      <t>オスイ</t>
    </rPh>
    <rPh sb="112" eb="115">
      <t>シホンヒ</t>
    </rPh>
    <rPh sb="116" eb="117">
      <t>ゾウ</t>
    </rPh>
    <rPh sb="118" eb="120">
      <t>ミコ</t>
    </rPh>
    <rPh sb="126" eb="130">
      <t>ケンセツカイリョウ</t>
    </rPh>
    <rPh sb="130" eb="132">
      <t>コウジ</t>
    </rPh>
    <rPh sb="133" eb="136">
      <t>ケイカクテキ</t>
    </rPh>
    <rPh sb="137" eb="139">
      <t>ジッシ</t>
    </rPh>
    <rPh sb="143" eb="144">
      <t>タメ</t>
    </rPh>
    <rPh sb="146" eb="149">
      <t>アンテイテキ</t>
    </rPh>
    <rPh sb="150" eb="152">
      <t>シュウニュウ</t>
    </rPh>
    <rPh sb="152" eb="154">
      <t>カクホ</t>
    </rPh>
    <rPh sb="155" eb="157">
      <t>ヒツヨウ</t>
    </rPh>
    <rPh sb="168" eb="170">
      <t>レイワ</t>
    </rPh>
    <rPh sb="171" eb="173">
      <t>ネンド</t>
    </rPh>
    <rPh sb="174" eb="178">
      <t>ケイエイセンリャク</t>
    </rPh>
    <rPh sb="179" eb="181">
      <t>ミナオ</t>
    </rPh>
    <rPh sb="183" eb="184">
      <t>ナカ</t>
    </rPh>
    <rPh sb="186" eb="191">
      <t>ゲスイドウジギョウ</t>
    </rPh>
    <rPh sb="192" eb="195">
      <t>ジゾクテキ</t>
    </rPh>
    <rPh sb="196" eb="200">
      <t>ケンゼンケイエイ</t>
    </rPh>
    <rPh sb="201" eb="202">
      <t>タメ</t>
    </rPh>
    <rPh sb="203" eb="205">
      <t>テキセイ</t>
    </rPh>
    <rPh sb="206" eb="209">
      <t>シヨウリョウ</t>
    </rPh>
    <rPh sb="209" eb="211">
      <t>タンカ</t>
    </rPh>
    <rPh sb="212" eb="214">
      <t>スイジュン</t>
    </rPh>
    <rPh sb="219" eb="221">
      <t>ケントウ</t>
    </rPh>
    <rPh sb="222" eb="223">
      <t>オコナ</t>
    </rPh>
    <rPh sb="224" eb="226">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</si>
</sst>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
                  <c:v>0</c:v>
                </c:pt>
                <c:pt idx="1">
                  <c:v>0.08</c:v>
                </c:pt>
                <c:pt idx="2">
                  <c:v>0.15</c:v>
                </c:pt>
                <c:pt idx="3" formatCode="#,##0.00;&quot;△&quot;#,##0.00">
                  <c:v>0</c:v>
                </c:pt>
                <c:pt idx="4">
                  <c:v>0.11</c:v>
                </c:pt>
              </c:numCache>
            </c:numRef>
          </c:val>
          <c:extLst>
            <c:ext xmlns:c16="http://schemas.microsoft.com/office/drawing/2014/chart" uri="{C3380CC4-5D6E-409C-BE32-E72D297353CC}">
              <c16:uniqueId val="{00000000-930A-48A6-82DB-59276D23B35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0.1</c:v>
                </c:pt>
                <c:pt idx="2">
                  <c:v>0.09</c:v>
                </c:pt>
                <c:pt idx="3">
                  <c:v>0.1</c:v>
                </c:pt>
                <c:pt idx="4">
                  <c:v>7.0000000000000007E-2</c:v>
                </c:pt>
              </c:numCache>
            </c:numRef>
          </c:val>
          <c:smooth val="0"/>
          <c:extLst>
            <c:ext xmlns:c16="http://schemas.microsoft.com/office/drawing/2014/chart" uri="{C3380CC4-5D6E-409C-BE32-E72D297353CC}">
              <c16:uniqueId val="{00000001-930A-48A6-82DB-59276D23B35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54.64</c:v>
                </c:pt>
                <c:pt idx="1">
                  <c:v>54.45</c:v>
                </c:pt>
                <c:pt idx="2">
                  <c:v>48.74</c:v>
                </c:pt>
                <c:pt idx="3">
                  <c:v>48.5</c:v>
                </c:pt>
                <c:pt idx="4">
                  <c:v>51.63</c:v>
                </c:pt>
              </c:numCache>
            </c:numRef>
          </c:val>
          <c:extLst>
            <c:ext xmlns:c16="http://schemas.microsoft.com/office/drawing/2014/chart" uri="{C3380CC4-5D6E-409C-BE32-E72D297353CC}">
              <c16:uniqueId val="{00000000-A46F-4AD4-8297-8534F6D9A6C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57.54</c:v>
                </c:pt>
                <c:pt idx="1">
                  <c:v>55.55</c:v>
                </c:pt>
                <c:pt idx="2">
                  <c:v>55.84</c:v>
                </c:pt>
                <c:pt idx="3">
                  <c:v>55.78</c:v>
                </c:pt>
                <c:pt idx="4">
                  <c:v>54.86</c:v>
                </c:pt>
              </c:numCache>
            </c:numRef>
          </c:val>
          <c:smooth val="0"/>
          <c:extLst>
            <c:ext xmlns:c16="http://schemas.microsoft.com/office/drawing/2014/chart" uri="{C3380CC4-5D6E-409C-BE32-E72D297353CC}">
              <c16:uniqueId val="{00000001-A46F-4AD4-8297-8534F6D9A6C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85.34</c:v>
                </c:pt>
                <c:pt idx="1">
                  <c:v>86.13</c:v>
                </c:pt>
                <c:pt idx="2">
                  <c:v>86.61</c:v>
                </c:pt>
                <c:pt idx="3">
                  <c:v>86.42</c:v>
                </c:pt>
                <c:pt idx="4">
                  <c:v>86.79</c:v>
                </c:pt>
              </c:numCache>
            </c:numRef>
          </c:val>
          <c:extLst>
            <c:ext xmlns:c16="http://schemas.microsoft.com/office/drawing/2014/chart" uri="{C3380CC4-5D6E-409C-BE32-E72D297353CC}">
              <c16:uniqueId val="{00000000-B321-47AC-9B7E-1E97A1D08DE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92.87</c:v>
                </c:pt>
                <c:pt idx="1">
                  <c:v>91.64</c:v>
                </c:pt>
                <c:pt idx="2">
                  <c:v>92.34</c:v>
                </c:pt>
                <c:pt idx="3">
                  <c:v>91.78</c:v>
                </c:pt>
                <c:pt idx="4">
                  <c:v>91.37</c:v>
                </c:pt>
              </c:numCache>
            </c:numRef>
          </c:val>
          <c:smooth val="0"/>
          <c:extLst>
            <c:ext xmlns:c16="http://schemas.microsoft.com/office/drawing/2014/chart" uri="{C3380CC4-5D6E-409C-BE32-E72D297353CC}">
              <c16:uniqueId val="{00000001-B321-47AC-9B7E-1E97A1D08DE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117.67</c:v>
                </c:pt>
                <c:pt idx="1">
                  <c:v>100.26</c:v>
                </c:pt>
                <c:pt idx="2">
                  <c:v>107.92</c:v>
                </c:pt>
                <c:pt idx="3">
                  <c:v>95</c:v>
                </c:pt>
                <c:pt idx="4">
                  <c:v>104.18</c:v>
                </c:pt>
              </c:numCache>
            </c:numRef>
          </c:val>
          <c:extLst>
            <c:ext xmlns:c16="http://schemas.microsoft.com/office/drawing/2014/chart" uri="{C3380CC4-5D6E-409C-BE32-E72D297353CC}">
              <c16:uniqueId val="{00000000-78ED-4543-A4EF-E4A19A9DF04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103.85</c:v>
                </c:pt>
                <c:pt idx="1">
                  <c:v>104.01</c:v>
                </c:pt>
                <c:pt idx="2">
                  <c:v>105.41</c:v>
                </c:pt>
                <c:pt idx="3">
                  <c:v>104.64</c:v>
                </c:pt>
                <c:pt idx="4">
                  <c:v>105.35</c:v>
                </c:pt>
              </c:numCache>
            </c:numRef>
          </c:val>
          <c:smooth val="0"/>
          <c:extLst>
            <c:ext xmlns:c16="http://schemas.microsoft.com/office/drawing/2014/chart" uri="{C3380CC4-5D6E-409C-BE32-E72D297353CC}">
              <c16:uniqueId val="{00000001-78ED-4543-A4EF-E4A19A9DF04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7.09</c:v>
                </c:pt>
                <c:pt idx="1">
                  <c:v>13.56</c:v>
                </c:pt>
                <c:pt idx="2">
                  <c:v>18.02</c:v>
                </c:pt>
                <c:pt idx="3">
                  <c:v>21.18</c:v>
                </c:pt>
                <c:pt idx="4">
                  <c:v>25.7</c:v>
                </c:pt>
              </c:numCache>
            </c:numRef>
          </c:val>
          <c:extLst>
            <c:ext xmlns:c16="http://schemas.microsoft.com/office/drawing/2014/chart" uri="{C3380CC4-5D6E-409C-BE32-E72D297353CC}">
              <c16:uniqueId val="{00000000-A176-4CFD-B2A4-0674A08A930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38.450000000000003</c:v>
                </c:pt>
                <c:pt idx="1">
                  <c:v>31.19</c:v>
                </c:pt>
                <c:pt idx="2">
                  <c:v>25.37</c:v>
                </c:pt>
                <c:pt idx="3">
                  <c:v>26.89</c:v>
                </c:pt>
                <c:pt idx="4">
                  <c:v>29.42</c:v>
                </c:pt>
              </c:numCache>
            </c:numRef>
          </c:val>
          <c:smooth val="0"/>
          <c:extLst>
            <c:ext xmlns:c16="http://schemas.microsoft.com/office/drawing/2014/chart" uri="{C3380CC4-5D6E-409C-BE32-E72D297353CC}">
              <c16:uniqueId val="{00000001-A176-4CFD-B2A4-0674A08A930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FAA-45D5-B0B3-5CC9CE97B62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0.83</c:v>
                </c:pt>
                <c:pt idx="1">
                  <c:v>0.57999999999999996</c:v>
                </c:pt>
                <c:pt idx="2">
                  <c:v>0.54</c:v>
                </c:pt>
                <c:pt idx="3">
                  <c:v>0.75</c:v>
                </c:pt>
                <c:pt idx="4">
                  <c:v>0.74</c:v>
                </c:pt>
              </c:numCache>
            </c:numRef>
          </c:val>
          <c:smooth val="0"/>
          <c:extLst>
            <c:ext xmlns:c16="http://schemas.microsoft.com/office/drawing/2014/chart" uri="{C3380CC4-5D6E-409C-BE32-E72D297353CC}">
              <c16:uniqueId val="{00000001-7FAA-45D5-B0B3-5CC9CE97B62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814-4C77-B166-3FA5DFC346D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39.03</c:v>
                </c:pt>
                <c:pt idx="1">
                  <c:v>26.18</c:v>
                </c:pt>
                <c:pt idx="2">
                  <c:v>25.86</c:v>
                </c:pt>
                <c:pt idx="3">
                  <c:v>25.76</c:v>
                </c:pt>
                <c:pt idx="4">
                  <c:v>26.07</c:v>
                </c:pt>
              </c:numCache>
            </c:numRef>
          </c:val>
          <c:smooth val="0"/>
          <c:extLst>
            <c:ext xmlns:c16="http://schemas.microsoft.com/office/drawing/2014/chart" uri="{C3380CC4-5D6E-409C-BE32-E72D297353CC}">
              <c16:uniqueId val="{00000001-C814-4C77-B166-3FA5DFC346D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73.569999999999993</c:v>
                </c:pt>
                <c:pt idx="1">
                  <c:v>87.35</c:v>
                </c:pt>
                <c:pt idx="2">
                  <c:v>75.239999999999995</c:v>
                </c:pt>
                <c:pt idx="3">
                  <c:v>77.760000000000005</c:v>
                </c:pt>
                <c:pt idx="4">
                  <c:v>65.569999999999993</c:v>
                </c:pt>
              </c:numCache>
            </c:numRef>
          </c:val>
          <c:extLst>
            <c:ext xmlns:c16="http://schemas.microsoft.com/office/drawing/2014/chart" uri="{C3380CC4-5D6E-409C-BE32-E72D297353CC}">
              <c16:uniqueId val="{00000000-D66F-427C-A271-11CE10EE06F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66.790000000000006</c:v>
                </c:pt>
                <c:pt idx="1">
                  <c:v>57.3</c:v>
                </c:pt>
                <c:pt idx="2">
                  <c:v>58.23</c:v>
                </c:pt>
                <c:pt idx="3">
                  <c:v>65.56</c:v>
                </c:pt>
                <c:pt idx="4">
                  <c:v>65.87</c:v>
                </c:pt>
              </c:numCache>
            </c:numRef>
          </c:val>
          <c:smooth val="0"/>
          <c:extLst>
            <c:ext xmlns:c16="http://schemas.microsoft.com/office/drawing/2014/chart" uri="{C3380CC4-5D6E-409C-BE32-E72D297353CC}">
              <c16:uniqueId val="{00000001-D66F-427C-A271-11CE10EE06F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709.39</c:v>
                </c:pt>
                <c:pt idx="1">
                  <c:v>684.47</c:v>
                </c:pt>
                <c:pt idx="2">
                  <c:v>620.88</c:v>
                </c:pt>
                <c:pt idx="3">
                  <c:v>637.79999999999995</c:v>
                </c:pt>
                <c:pt idx="4">
                  <c:v>580.29999999999995</c:v>
                </c:pt>
              </c:numCache>
            </c:numRef>
          </c:val>
          <c:extLst>
            <c:ext xmlns:c16="http://schemas.microsoft.com/office/drawing/2014/chart" uri="{C3380CC4-5D6E-409C-BE32-E72D297353CC}">
              <c16:uniqueId val="{00000000-0A88-4636-8E19-3833C3FE85D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692.13</c:v>
                </c:pt>
                <c:pt idx="1">
                  <c:v>807.75</c:v>
                </c:pt>
                <c:pt idx="2">
                  <c:v>812.92</c:v>
                </c:pt>
                <c:pt idx="3">
                  <c:v>765.48</c:v>
                </c:pt>
                <c:pt idx="4">
                  <c:v>742.08</c:v>
                </c:pt>
              </c:numCache>
            </c:numRef>
          </c:val>
          <c:smooth val="0"/>
          <c:extLst>
            <c:ext xmlns:c16="http://schemas.microsoft.com/office/drawing/2014/chart" uri="{C3380CC4-5D6E-409C-BE32-E72D297353CC}">
              <c16:uniqueId val="{00000001-0A88-4636-8E19-3833C3FE85D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106.22</c:v>
                </c:pt>
                <c:pt idx="1">
                  <c:v>97.18</c:v>
                </c:pt>
                <c:pt idx="2">
                  <c:v>90.96</c:v>
                </c:pt>
                <c:pt idx="3">
                  <c:v>93.48</c:v>
                </c:pt>
                <c:pt idx="4">
                  <c:v>97.94</c:v>
                </c:pt>
              </c:numCache>
            </c:numRef>
          </c:val>
          <c:extLst>
            <c:ext xmlns:c16="http://schemas.microsoft.com/office/drawing/2014/chart" uri="{C3380CC4-5D6E-409C-BE32-E72D297353CC}">
              <c16:uniqueId val="{00000000-82D1-4644-AF82-21B16EE4139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88.98</c:v>
                </c:pt>
                <c:pt idx="1">
                  <c:v>86.94</c:v>
                </c:pt>
                <c:pt idx="2">
                  <c:v>85.4</c:v>
                </c:pt>
                <c:pt idx="3">
                  <c:v>87.8</c:v>
                </c:pt>
                <c:pt idx="4">
                  <c:v>86.51</c:v>
                </c:pt>
              </c:numCache>
            </c:numRef>
          </c:val>
          <c:smooth val="0"/>
          <c:extLst>
            <c:ext xmlns:c16="http://schemas.microsoft.com/office/drawing/2014/chart" uri="{C3380CC4-5D6E-409C-BE32-E72D297353CC}">
              <c16:uniqueId val="{00000001-82D1-4644-AF82-21B16EE4139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193.17</c:v>
                </c:pt>
                <c:pt idx="1">
                  <c:v>208.27</c:v>
                </c:pt>
                <c:pt idx="2">
                  <c:v>211.08</c:v>
                </c:pt>
                <c:pt idx="3">
                  <c:v>209.51</c:v>
                </c:pt>
                <c:pt idx="4">
                  <c:v>204.5</c:v>
                </c:pt>
              </c:numCache>
            </c:numRef>
          </c:val>
          <c:extLst>
            <c:ext xmlns:c16="http://schemas.microsoft.com/office/drawing/2014/chart" uri="{C3380CC4-5D6E-409C-BE32-E72D297353CC}">
              <c16:uniqueId val="{00000000-5ECE-4C7A-BDC9-6D32598A5C9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175.05</c:v>
                </c:pt>
                <c:pt idx="1">
                  <c:v>179.63</c:v>
                </c:pt>
                <c:pt idx="2">
                  <c:v>188.57</c:v>
                </c:pt>
                <c:pt idx="3">
                  <c:v>187.69</c:v>
                </c:pt>
                <c:pt idx="4">
                  <c:v>188.24</c:v>
                </c:pt>
              </c:numCache>
            </c:numRef>
          </c:val>
          <c:smooth val="0"/>
          <c:extLst>
            <c:ext xmlns:c16="http://schemas.microsoft.com/office/drawing/2014/chart" uri="{C3380CC4-5D6E-409C-BE32-E72D297353CC}">
              <c16:uniqueId val="{00000001-5ECE-4C7A-BDC9-6D32598A5C9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50" zoomScale="85" zoomScaleNormal="85"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神奈川県　箱根町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Cd1</v>
      </c>
      <c r="X8" s="40"/>
      <c r="Y8" s="40"/>
      <c r="Z8" s="40"/>
      <c r="AA8" s="40"/>
      <c r="AB8" s="40"/>
      <c r="AC8" s="40"/>
      <c r="AD8" s="41" t="str">
        <f>データ!$M$6</f>
        <v>非設置</v>
      </c>
      <c r="AE8" s="41"/>
      <c r="AF8" s="41"/>
      <c r="AG8" s="41"/>
      <c r="AH8" s="41"/>
      <c r="AI8" s="41"/>
      <c r="AJ8" s="41"/>
      <c r="AK8" s="3"/>
      <c r="AL8" s="42">
        <f>データ!S6</f>
        <v>10845</v>
      </c>
      <c r="AM8" s="42"/>
      <c r="AN8" s="42"/>
      <c r="AO8" s="42"/>
      <c r="AP8" s="42"/>
      <c r="AQ8" s="42"/>
      <c r="AR8" s="42"/>
      <c r="AS8" s="42"/>
      <c r="AT8" s="35">
        <f>データ!T6</f>
        <v>92.86</v>
      </c>
      <c r="AU8" s="35"/>
      <c r="AV8" s="35"/>
      <c r="AW8" s="35"/>
      <c r="AX8" s="35"/>
      <c r="AY8" s="35"/>
      <c r="AZ8" s="35"/>
      <c r="BA8" s="35"/>
      <c r="BB8" s="35">
        <f>データ!U6</f>
        <v>116.79</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f>データ!O6</f>
        <v>65.03</v>
      </c>
      <c r="J10" s="35"/>
      <c r="K10" s="35"/>
      <c r="L10" s="35"/>
      <c r="M10" s="35"/>
      <c r="N10" s="35"/>
      <c r="O10" s="35"/>
      <c r="P10" s="35">
        <f>データ!P6</f>
        <v>54.64</v>
      </c>
      <c r="Q10" s="35"/>
      <c r="R10" s="35"/>
      <c r="S10" s="35"/>
      <c r="T10" s="35"/>
      <c r="U10" s="35"/>
      <c r="V10" s="35"/>
      <c r="W10" s="35">
        <f>データ!Q6</f>
        <v>83.6</v>
      </c>
      <c r="X10" s="35"/>
      <c r="Y10" s="35"/>
      <c r="Z10" s="35"/>
      <c r="AA10" s="35"/>
      <c r="AB10" s="35"/>
      <c r="AC10" s="35"/>
      <c r="AD10" s="42">
        <f>データ!R6</f>
        <v>2046</v>
      </c>
      <c r="AE10" s="42"/>
      <c r="AF10" s="42"/>
      <c r="AG10" s="42"/>
      <c r="AH10" s="42"/>
      <c r="AI10" s="42"/>
      <c r="AJ10" s="42"/>
      <c r="AK10" s="2"/>
      <c r="AL10" s="42">
        <f>データ!V6</f>
        <v>5934</v>
      </c>
      <c r="AM10" s="42"/>
      <c r="AN10" s="42"/>
      <c r="AO10" s="42"/>
      <c r="AP10" s="42"/>
      <c r="AQ10" s="42"/>
      <c r="AR10" s="42"/>
      <c r="AS10" s="42"/>
      <c r="AT10" s="35">
        <f>データ!W6</f>
        <v>7.85</v>
      </c>
      <c r="AU10" s="35"/>
      <c r="AV10" s="35"/>
      <c r="AW10" s="35"/>
      <c r="AX10" s="35"/>
      <c r="AY10" s="35"/>
      <c r="AZ10" s="35"/>
      <c r="BA10" s="35"/>
      <c r="BB10" s="35">
        <f>データ!X6</f>
        <v>755.92</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113</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LkNqHpXKlnqEy+NoMOtdXhymlgAVUcaD2zbbp4kf/VpPlgvoIYeNaX0Y7uf4lM47t+GPYIknRpAJv8J5YciB6g==" saltValue="Ys/X2lTcl34+FH8sW+m2H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143821</v>
      </c>
      <c r="D6" s="19">
        <f t="shared" si="3"/>
        <v>46</v>
      </c>
      <c r="E6" s="19">
        <f t="shared" si="3"/>
        <v>17</v>
      </c>
      <c r="F6" s="19">
        <f t="shared" si="3"/>
        <v>1</v>
      </c>
      <c r="G6" s="19">
        <f t="shared" si="3"/>
        <v>0</v>
      </c>
      <c r="H6" s="19" t="str">
        <f t="shared" si="3"/>
        <v>神奈川県　箱根町</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65.03</v>
      </c>
      <c r="P6" s="20">
        <f t="shared" si="3"/>
        <v>54.64</v>
      </c>
      <c r="Q6" s="20">
        <f t="shared" si="3"/>
        <v>83.6</v>
      </c>
      <c r="R6" s="20">
        <f t="shared" si="3"/>
        <v>2046</v>
      </c>
      <c r="S6" s="20">
        <f t="shared" si="3"/>
        <v>10845</v>
      </c>
      <c r="T6" s="20">
        <f t="shared" si="3"/>
        <v>92.86</v>
      </c>
      <c r="U6" s="20">
        <f t="shared" si="3"/>
        <v>116.79</v>
      </c>
      <c r="V6" s="20">
        <f t="shared" si="3"/>
        <v>5934</v>
      </c>
      <c r="W6" s="20">
        <f t="shared" si="3"/>
        <v>7.85</v>
      </c>
      <c r="X6" s="20">
        <f t="shared" si="3"/>
        <v>755.92</v>
      </c>
      <c r="Y6" s="21">
        <f>IF(Y7="",NA(),Y7)</f>
        <v>117.67</v>
      </c>
      <c r="Z6" s="21">
        <f t="shared" ref="Z6:AH6" si="4">IF(Z7="",NA(),Z7)</f>
        <v>100.26</v>
      </c>
      <c r="AA6" s="21">
        <f t="shared" si="4"/>
        <v>107.92</v>
      </c>
      <c r="AB6" s="21">
        <f t="shared" si="4"/>
        <v>95</v>
      </c>
      <c r="AC6" s="21">
        <f t="shared" si="4"/>
        <v>104.18</v>
      </c>
      <c r="AD6" s="21">
        <f t="shared" si="4"/>
        <v>103.85</v>
      </c>
      <c r="AE6" s="21">
        <f t="shared" si="4"/>
        <v>104.01</v>
      </c>
      <c r="AF6" s="21">
        <f t="shared" si="4"/>
        <v>105.41</v>
      </c>
      <c r="AG6" s="21">
        <f t="shared" si="4"/>
        <v>104.64</v>
      </c>
      <c r="AH6" s="21">
        <f t="shared" si="4"/>
        <v>105.35</v>
      </c>
      <c r="AI6" s="20" t="str">
        <f>IF(AI7="","",IF(AI7="-","【-】","【"&amp;SUBSTITUTE(TEXT(AI7,"#,##0.00"),"-","△")&amp;"】"))</f>
        <v>【106.11】</v>
      </c>
      <c r="AJ6" s="20">
        <f>IF(AJ7="",NA(),AJ7)</f>
        <v>0</v>
      </c>
      <c r="AK6" s="20">
        <f t="shared" ref="AK6:AS6" si="5">IF(AK7="",NA(),AK7)</f>
        <v>0</v>
      </c>
      <c r="AL6" s="20">
        <f t="shared" si="5"/>
        <v>0</v>
      </c>
      <c r="AM6" s="20">
        <f t="shared" si="5"/>
        <v>0</v>
      </c>
      <c r="AN6" s="20">
        <f t="shared" si="5"/>
        <v>0</v>
      </c>
      <c r="AO6" s="21">
        <f t="shared" si="5"/>
        <v>39.03</v>
      </c>
      <c r="AP6" s="21">
        <f t="shared" si="5"/>
        <v>26.18</v>
      </c>
      <c r="AQ6" s="21">
        <f t="shared" si="5"/>
        <v>25.86</v>
      </c>
      <c r="AR6" s="21">
        <f t="shared" si="5"/>
        <v>25.76</v>
      </c>
      <c r="AS6" s="21">
        <f t="shared" si="5"/>
        <v>26.07</v>
      </c>
      <c r="AT6" s="20" t="str">
        <f>IF(AT7="","",IF(AT7="-","【-】","【"&amp;SUBSTITUTE(TEXT(AT7,"#,##0.00"),"-","△")&amp;"】"))</f>
        <v>【3.15】</v>
      </c>
      <c r="AU6" s="21">
        <f>IF(AU7="",NA(),AU7)</f>
        <v>73.569999999999993</v>
      </c>
      <c r="AV6" s="21">
        <f t="shared" ref="AV6:BD6" si="6">IF(AV7="",NA(),AV7)</f>
        <v>87.35</v>
      </c>
      <c r="AW6" s="21">
        <f t="shared" si="6"/>
        <v>75.239999999999995</v>
      </c>
      <c r="AX6" s="21">
        <f t="shared" si="6"/>
        <v>77.760000000000005</v>
      </c>
      <c r="AY6" s="21">
        <f t="shared" si="6"/>
        <v>65.569999999999993</v>
      </c>
      <c r="AZ6" s="21">
        <f t="shared" si="6"/>
        <v>66.790000000000006</v>
      </c>
      <c r="BA6" s="21">
        <f t="shared" si="6"/>
        <v>57.3</v>
      </c>
      <c r="BB6" s="21">
        <f t="shared" si="6"/>
        <v>58.23</v>
      </c>
      <c r="BC6" s="21">
        <f t="shared" si="6"/>
        <v>65.56</v>
      </c>
      <c r="BD6" s="21">
        <f t="shared" si="6"/>
        <v>65.87</v>
      </c>
      <c r="BE6" s="20" t="str">
        <f>IF(BE7="","",IF(BE7="-","【-】","【"&amp;SUBSTITUTE(TEXT(BE7,"#,##0.00"),"-","△")&amp;"】"))</f>
        <v>【73.44】</v>
      </c>
      <c r="BF6" s="21">
        <f>IF(BF7="",NA(),BF7)</f>
        <v>709.39</v>
      </c>
      <c r="BG6" s="21">
        <f t="shared" ref="BG6:BO6" si="7">IF(BG7="",NA(),BG7)</f>
        <v>684.47</v>
      </c>
      <c r="BH6" s="21">
        <f t="shared" si="7"/>
        <v>620.88</v>
      </c>
      <c r="BI6" s="21">
        <f t="shared" si="7"/>
        <v>637.79999999999995</v>
      </c>
      <c r="BJ6" s="21">
        <f t="shared" si="7"/>
        <v>580.29999999999995</v>
      </c>
      <c r="BK6" s="21">
        <f t="shared" si="7"/>
        <v>692.13</v>
      </c>
      <c r="BL6" s="21">
        <f t="shared" si="7"/>
        <v>807.75</v>
      </c>
      <c r="BM6" s="21">
        <f t="shared" si="7"/>
        <v>812.92</v>
      </c>
      <c r="BN6" s="21">
        <f t="shared" si="7"/>
        <v>765.48</v>
      </c>
      <c r="BO6" s="21">
        <f t="shared" si="7"/>
        <v>742.08</v>
      </c>
      <c r="BP6" s="20" t="str">
        <f>IF(BP7="","",IF(BP7="-","【-】","【"&amp;SUBSTITUTE(TEXT(BP7,"#,##0.00"),"-","△")&amp;"】"))</f>
        <v>【652.82】</v>
      </c>
      <c r="BQ6" s="21">
        <f>IF(BQ7="",NA(),BQ7)</f>
        <v>106.22</v>
      </c>
      <c r="BR6" s="21">
        <f t="shared" ref="BR6:BZ6" si="8">IF(BR7="",NA(),BR7)</f>
        <v>97.18</v>
      </c>
      <c r="BS6" s="21">
        <f t="shared" si="8"/>
        <v>90.96</v>
      </c>
      <c r="BT6" s="21">
        <f t="shared" si="8"/>
        <v>93.48</v>
      </c>
      <c r="BU6" s="21">
        <f t="shared" si="8"/>
        <v>97.94</v>
      </c>
      <c r="BV6" s="21">
        <f t="shared" si="8"/>
        <v>88.98</v>
      </c>
      <c r="BW6" s="21">
        <f t="shared" si="8"/>
        <v>86.94</v>
      </c>
      <c r="BX6" s="21">
        <f t="shared" si="8"/>
        <v>85.4</v>
      </c>
      <c r="BY6" s="21">
        <f t="shared" si="8"/>
        <v>87.8</v>
      </c>
      <c r="BZ6" s="21">
        <f t="shared" si="8"/>
        <v>86.51</v>
      </c>
      <c r="CA6" s="20" t="str">
        <f>IF(CA7="","",IF(CA7="-","【-】","【"&amp;SUBSTITUTE(TEXT(CA7,"#,##0.00"),"-","△")&amp;"】"))</f>
        <v>【97.61】</v>
      </c>
      <c r="CB6" s="21">
        <f>IF(CB7="",NA(),CB7)</f>
        <v>193.17</v>
      </c>
      <c r="CC6" s="21">
        <f t="shared" ref="CC6:CK6" si="9">IF(CC7="",NA(),CC7)</f>
        <v>208.27</v>
      </c>
      <c r="CD6" s="21">
        <f t="shared" si="9"/>
        <v>211.08</v>
      </c>
      <c r="CE6" s="21">
        <f t="shared" si="9"/>
        <v>209.51</v>
      </c>
      <c r="CF6" s="21">
        <f t="shared" si="9"/>
        <v>204.5</v>
      </c>
      <c r="CG6" s="21">
        <f t="shared" si="9"/>
        <v>175.05</v>
      </c>
      <c r="CH6" s="21">
        <f t="shared" si="9"/>
        <v>179.63</v>
      </c>
      <c r="CI6" s="21">
        <f t="shared" si="9"/>
        <v>188.57</v>
      </c>
      <c r="CJ6" s="21">
        <f t="shared" si="9"/>
        <v>187.69</v>
      </c>
      <c r="CK6" s="21">
        <f t="shared" si="9"/>
        <v>188.24</v>
      </c>
      <c r="CL6" s="20" t="str">
        <f>IF(CL7="","",IF(CL7="-","【-】","【"&amp;SUBSTITUTE(TEXT(CL7,"#,##0.00"),"-","△")&amp;"】"))</f>
        <v>【138.29】</v>
      </c>
      <c r="CM6" s="21">
        <f>IF(CM7="",NA(),CM7)</f>
        <v>54.64</v>
      </c>
      <c r="CN6" s="21">
        <f t="shared" ref="CN6:CV6" si="10">IF(CN7="",NA(),CN7)</f>
        <v>54.45</v>
      </c>
      <c r="CO6" s="21">
        <f t="shared" si="10"/>
        <v>48.74</v>
      </c>
      <c r="CP6" s="21">
        <f t="shared" si="10"/>
        <v>48.5</v>
      </c>
      <c r="CQ6" s="21">
        <f t="shared" si="10"/>
        <v>51.63</v>
      </c>
      <c r="CR6" s="21">
        <f t="shared" si="10"/>
        <v>57.54</v>
      </c>
      <c r="CS6" s="21">
        <f t="shared" si="10"/>
        <v>55.55</v>
      </c>
      <c r="CT6" s="21">
        <f t="shared" si="10"/>
        <v>55.84</v>
      </c>
      <c r="CU6" s="21">
        <f t="shared" si="10"/>
        <v>55.78</v>
      </c>
      <c r="CV6" s="21">
        <f t="shared" si="10"/>
        <v>54.86</v>
      </c>
      <c r="CW6" s="20" t="str">
        <f>IF(CW7="","",IF(CW7="-","【-】","【"&amp;SUBSTITUTE(TEXT(CW7,"#,##0.00"),"-","△")&amp;"】"))</f>
        <v>【59.10】</v>
      </c>
      <c r="CX6" s="21">
        <f>IF(CX7="",NA(),CX7)</f>
        <v>85.34</v>
      </c>
      <c r="CY6" s="21">
        <f t="shared" ref="CY6:DG6" si="11">IF(CY7="",NA(),CY7)</f>
        <v>86.13</v>
      </c>
      <c r="CZ6" s="21">
        <f t="shared" si="11"/>
        <v>86.61</v>
      </c>
      <c r="DA6" s="21">
        <f t="shared" si="11"/>
        <v>86.42</v>
      </c>
      <c r="DB6" s="21">
        <f t="shared" si="11"/>
        <v>86.79</v>
      </c>
      <c r="DC6" s="21">
        <f t="shared" si="11"/>
        <v>92.87</v>
      </c>
      <c r="DD6" s="21">
        <f t="shared" si="11"/>
        <v>91.64</v>
      </c>
      <c r="DE6" s="21">
        <f t="shared" si="11"/>
        <v>92.34</v>
      </c>
      <c r="DF6" s="21">
        <f t="shared" si="11"/>
        <v>91.78</v>
      </c>
      <c r="DG6" s="21">
        <f t="shared" si="11"/>
        <v>91.37</v>
      </c>
      <c r="DH6" s="20" t="str">
        <f>IF(DH7="","",IF(DH7="-","【-】","【"&amp;SUBSTITUTE(TEXT(DH7,"#,##0.00"),"-","△")&amp;"】"))</f>
        <v>【95.82】</v>
      </c>
      <c r="DI6" s="21">
        <f>IF(DI7="",NA(),DI7)</f>
        <v>7.09</v>
      </c>
      <c r="DJ6" s="21">
        <f t="shared" ref="DJ6:DR6" si="12">IF(DJ7="",NA(),DJ7)</f>
        <v>13.56</v>
      </c>
      <c r="DK6" s="21">
        <f t="shared" si="12"/>
        <v>18.02</v>
      </c>
      <c r="DL6" s="21">
        <f t="shared" si="12"/>
        <v>21.18</v>
      </c>
      <c r="DM6" s="21">
        <f t="shared" si="12"/>
        <v>25.7</v>
      </c>
      <c r="DN6" s="21">
        <f t="shared" si="12"/>
        <v>38.450000000000003</v>
      </c>
      <c r="DO6" s="21">
        <f t="shared" si="12"/>
        <v>31.19</v>
      </c>
      <c r="DP6" s="21">
        <f t="shared" si="12"/>
        <v>25.37</v>
      </c>
      <c r="DQ6" s="21">
        <f t="shared" si="12"/>
        <v>26.89</v>
      </c>
      <c r="DR6" s="21">
        <f t="shared" si="12"/>
        <v>29.42</v>
      </c>
      <c r="DS6" s="20" t="str">
        <f>IF(DS7="","",IF(DS7="-","【-】","【"&amp;SUBSTITUTE(TEXT(DS7,"#,##0.00"),"-","△")&amp;"】"))</f>
        <v>【39.74】</v>
      </c>
      <c r="DT6" s="20">
        <f>IF(DT7="",NA(),DT7)</f>
        <v>0</v>
      </c>
      <c r="DU6" s="20">
        <f t="shared" ref="DU6:EC6" si="13">IF(DU7="",NA(),DU7)</f>
        <v>0</v>
      </c>
      <c r="DV6" s="20">
        <f t="shared" si="13"/>
        <v>0</v>
      </c>
      <c r="DW6" s="20">
        <f t="shared" si="13"/>
        <v>0</v>
      </c>
      <c r="DX6" s="20">
        <f t="shared" si="13"/>
        <v>0</v>
      </c>
      <c r="DY6" s="21">
        <f t="shared" si="13"/>
        <v>0.83</v>
      </c>
      <c r="DZ6" s="21">
        <f t="shared" si="13"/>
        <v>0.57999999999999996</v>
      </c>
      <c r="EA6" s="21">
        <f t="shared" si="13"/>
        <v>0.54</v>
      </c>
      <c r="EB6" s="21">
        <f t="shared" si="13"/>
        <v>0.75</v>
      </c>
      <c r="EC6" s="21">
        <f t="shared" si="13"/>
        <v>0.74</v>
      </c>
      <c r="ED6" s="20" t="str">
        <f>IF(ED7="","",IF(ED7="-","【-】","【"&amp;SUBSTITUTE(TEXT(ED7,"#,##0.00"),"-","△")&amp;"】"))</f>
        <v>【7.62】</v>
      </c>
      <c r="EE6" s="20">
        <f>IF(EE7="",NA(),EE7)</f>
        <v>0</v>
      </c>
      <c r="EF6" s="21">
        <f t="shared" ref="EF6:EN6" si="14">IF(EF7="",NA(),EF7)</f>
        <v>0.08</v>
      </c>
      <c r="EG6" s="21">
        <f t="shared" si="14"/>
        <v>0.15</v>
      </c>
      <c r="EH6" s="20">
        <f t="shared" si="14"/>
        <v>0</v>
      </c>
      <c r="EI6" s="21">
        <f t="shared" si="14"/>
        <v>0.11</v>
      </c>
      <c r="EJ6" s="21">
        <f t="shared" si="14"/>
        <v>0.16</v>
      </c>
      <c r="EK6" s="21">
        <f t="shared" si="14"/>
        <v>0.1</v>
      </c>
      <c r="EL6" s="21">
        <f t="shared" si="14"/>
        <v>0.09</v>
      </c>
      <c r="EM6" s="21">
        <f t="shared" si="14"/>
        <v>0.1</v>
      </c>
      <c r="EN6" s="21">
        <f t="shared" si="14"/>
        <v>7.0000000000000007E-2</v>
      </c>
      <c r="EO6" s="20" t="str">
        <f>IF(EO7="","",IF(EO7="-","【-】","【"&amp;SUBSTITUTE(TEXT(EO7,"#,##0.00"),"-","△")&amp;"】"))</f>
        <v>【0.23】</v>
      </c>
    </row>
    <row r="7" spans="1:148" s="22" customFormat="1" x14ac:dyDescent="0.2">
      <c r="A7" s="14"/>
      <c r="B7" s="23">
        <v>2022</v>
      </c>
      <c r="C7" s="23">
        <v>143821</v>
      </c>
      <c r="D7" s="23">
        <v>46</v>
      </c>
      <c r="E7" s="23">
        <v>17</v>
      </c>
      <c r="F7" s="23">
        <v>1</v>
      </c>
      <c r="G7" s="23">
        <v>0</v>
      </c>
      <c r="H7" s="23" t="s">
        <v>96</v>
      </c>
      <c r="I7" s="23" t="s">
        <v>97</v>
      </c>
      <c r="J7" s="23" t="s">
        <v>98</v>
      </c>
      <c r="K7" s="23" t="s">
        <v>99</v>
      </c>
      <c r="L7" s="23" t="s">
        <v>100</v>
      </c>
      <c r="M7" s="23" t="s">
        <v>101</v>
      </c>
      <c r="N7" s="24" t="s">
        <v>102</v>
      </c>
      <c r="O7" s="24">
        <v>65.03</v>
      </c>
      <c r="P7" s="24">
        <v>54.64</v>
      </c>
      <c r="Q7" s="24">
        <v>83.6</v>
      </c>
      <c r="R7" s="24">
        <v>2046</v>
      </c>
      <c r="S7" s="24">
        <v>10845</v>
      </c>
      <c r="T7" s="24">
        <v>92.86</v>
      </c>
      <c r="U7" s="24">
        <v>116.79</v>
      </c>
      <c r="V7" s="24">
        <v>5934</v>
      </c>
      <c r="W7" s="24">
        <v>7.85</v>
      </c>
      <c r="X7" s="24">
        <v>755.92</v>
      </c>
      <c r="Y7" s="24">
        <v>117.67</v>
      </c>
      <c r="Z7" s="24">
        <v>100.26</v>
      </c>
      <c r="AA7" s="24">
        <v>107.92</v>
      </c>
      <c r="AB7" s="24">
        <v>95</v>
      </c>
      <c r="AC7" s="24">
        <v>104.18</v>
      </c>
      <c r="AD7" s="24">
        <v>103.85</v>
      </c>
      <c r="AE7" s="24">
        <v>104.01</v>
      </c>
      <c r="AF7" s="24">
        <v>105.41</v>
      </c>
      <c r="AG7" s="24">
        <v>104.64</v>
      </c>
      <c r="AH7" s="24">
        <v>105.35</v>
      </c>
      <c r="AI7" s="24">
        <v>106.11</v>
      </c>
      <c r="AJ7" s="24">
        <v>0</v>
      </c>
      <c r="AK7" s="24">
        <v>0</v>
      </c>
      <c r="AL7" s="24">
        <v>0</v>
      </c>
      <c r="AM7" s="24">
        <v>0</v>
      </c>
      <c r="AN7" s="24">
        <v>0</v>
      </c>
      <c r="AO7" s="24">
        <v>39.03</v>
      </c>
      <c r="AP7" s="24">
        <v>26.18</v>
      </c>
      <c r="AQ7" s="24">
        <v>25.86</v>
      </c>
      <c r="AR7" s="24">
        <v>25.76</v>
      </c>
      <c r="AS7" s="24">
        <v>26.07</v>
      </c>
      <c r="AT7" s="24">
        <v>3.15</v>
      </c>
      <c r="AU7" s="24">
        <v>73.569999999999993</v>
      </c>
      <c r="AV7" s="24">
        <v>87.35</v>
      </c>
      <c r="AW7" s="24">
        <v>75.239999999999995</v>
      </c>
      <c r="AX7" s="24">
        <v>77.760000000000005</v>
      </c>
      <c r="AY7" s="24">
        <v>65.569999999999993</v>
      </c>
      <c r="AZ7" s="24">
        <v>66.790000000000006</v>
      </c>
      <c r="BA7" s="24">
        <v>57.3</v>
      </c>
      <c r="BB7" s="24">
        <v>58.23</v>
      </c>
      <c r="BC7" s="24">
        <v>65.56</v>
      </c>
      <c r="BD7" s="24">
        <v>65.87</v>
      </c>
      <c r="BE7" s="24">
        <v>73.44</v>
      </c>
      <c r="BF7" s="24">
        <v>709.39</v>
      </c>
      <c r="BG7" s="24">
        <v>684.47</v>
      </c>
      <c r="BH7" s="24">
        <v>620.88</v>
      </c>
      <c r="BI7" s="24">
        <v>637.79999999999995</v>
      </c>
      <c r="BJ7" s="24">
        <v>580.29999999999995</v>
      </c>
      <c r="BK7" s="24">
        <v>692.13</v>
      </c>
      <c r="BL7" s="24">
        <v>807.75</v>
      </c>
      <c r="BM7" s="24">
        <v>812.92</v>
      </c>
      <c r="BN7" s="24">
        <v>765.48</v>
      </c>
      <c r="BO7" s="24">
        <v>742.08</v>
      </c>
      <c r="BP7" s="24">
        <v>652.82000000000005</v>
      </c>
      <c r="BQ7" s="24">
        <v>106.22</v>
      </c>
      <c r="BR7" s="24">
        <v>97.18</v>
      </c>
      <c r="BS7" s="24">
        <v>90.96</v>
      </c>
      <c r="BT7" s="24">
        <v>93.48</v>
      </c>
      <c r="BU7" s="24">
        <v>97.94</v>
      </c>
      <c r="BV7" s="24">
        <v>88.98</v>
      </c>
      <c r="BW7" s="24">
        <v>86.94</v>
      </c>
      <c r="BX7" s="24">
        <v>85.4</v>
      </c>
      <c r="BY7" s="24">
        <v>87.8</v>
      </c>
      <c r="BZ7" s="24">
        <v>86.51</v>
      </c>
      <c r="CA7" s="24">
        <v>97.61</v>
      </c>
      <c r="CB7" s="24">
        <v>193.17</v>
      </c>
      <c r="CC7" s="24">
        <v>208.27</v>
      </c>
      <c r="CD7" s="24">
        <v>211.08</v>
      </c>
      <c r="CE7" s="24">
        <v>209.51</v>
      </c>
      <c r="CF7" s="24">
        <v>204.5</v>
      </c>
      <c r="CG7" s="24">
        <v>175.05</v>
      </c>
      <c r="CH7" s="24">
        <v>179.63</v>
      </c>
      <c r="CI7" s="24">
        <v>188.57</v>
      </c>
      <c r="CJ7" s="24">
        <v>187.69</v>
      </c>
      <c r="CK7" s="24">
        <v>188.24</v>
      </c>
      <c r="CL7" s="24">
        <v>138.29</v>
      </c>
      <c r="CM7" s="24">
        <v>54.64</v>
      </c>
      <c r="CN7" s="24">
        <v>54.45</v>
      </c>
      <c r="CO7" s="24">
        <v>48.74</v>
      </c>
      <c r="CP7" s="24">
        <v>48.5</v>
      </c>
      <c r="CQ7" s="24">
        <v>51.63</v>
      </c>
      <c r="CR7" s="24">
        <v>57.54</v>
      </c>
      <c r="CS7" s="24">
        <v>55.55</v>
      </c>
      <c r="CT7" s="24">
        <v>55.84</v>
      </c>
      <c r="CU7" s="24">
        <v>55.78</v>
      </c>
      <c r="CV7" s="24">
        <v>54.86</v>
      </c>
      <c r="CW7" s="24">
        <v>59.1</v>
      </c>
      <c r="CX7" s="24">
        <v>85.34</v>
      </c>
      <c r="CY7" s="24">
        <v>86.13</v>
      </c>
      <c r="CZ7" s="24">
        <v>86.61</v>
      </c>
      <c r="DA7" s="24">
        <v>86.42</v>
      </c>
      <c r="DB7" s="24">
        <v>86.79</v>
      </c>
      <c r="DC7" s="24">
        <v>92.87</v>
      </c>
      <c r="DD7" s="24">
        <v>91.64</v>
      </c>
      <c r="DE7" s="24">
        <v>92.34</v>
      </c>
      <c r="DF7" s="24">
        <v>91.78</v>
      </c>
      <c r="DG7" s="24">
        <v>91.37</v>
      </c>
      <c r="DH7" s="24">
        <v>95.82</v>
      </c>
      <c r="DI7" s="24">
        <v>7.09</v>
      </c>
      <c r="DJ7" s="24">
        <v>13.56</v>
      </c>
      <c r="DK7" s="24">
        <v>18.02</v>
      </c>
      <c r="DL7" s="24">
        <v>21.18</v>
      </c>
      <c r="DM7" s="24">
        <v>25.7</v>
      </c>
      <c r="DN7" s="24">
        <v>38.450000000000003</v>
      </c>
      <c r="DO7" s="24">
        <v>31.19</v>
      </c>
      <c r="DP7" s="24">
        <v>25.37</v>
      </c>
      <c r="DQ7" s="24">
        <v>26.89</v>
      </c>
      <c r="DR7" s="24">
        <v>29.42</v>
      </c>
      <c r="DS7" s="24">
        <v>39.74</v>
      </c>
      <c r="DT7" s="24">
        <v>0</v>
      </c>
      <c r="DU7" s="24">
        <v>0</v>
      </c>
      <c r="DV7" s="24">
        <v>0</v>
      </c>
      <c r="DW7" s="24">
        <v>0</v>
      </c>
      <c r="DX7" s="24">
        <v>0</v>
      </c>
      <c r="DY7" s="24">
        <v>0.83</v>
      </c>
      <c r="DZ7" s="24">
        <v>0.57999999999999996</v>
      </c>
      <c r="EA7" s="24">
        <v>0.54</v>
      </c>
      <c r="EB7" s="24">
        <v>0.75</v>
      </c>
      <c r="EC7" s="24">
        <v>0.74</v>
      </c>
      <c r="ED7" s="24">
        <v>7.62</v>
      </c>
      <c r="EE7" s="24">
        <v>0</v>
      </c>
      <c r="EF7" s="24">
        <v>0.08</v>
      </c>
      <c r="EG7" s="24">
        <v>0.15</v>
      </c>
      <c r="EH7" s="24">
        <v>0</v>
      </c>
      <c r="EI7" s="24">
        <v>0.11</v>
      </c>
      <c r="EJ7" s="24">
        <v>0.16</v>
      </c>
      <c r="EK7" s="24">
        <v>0.1</v>
      </c>
      <c r="EL7" s="24">
        <v>0.09</v>
      </c>
      <c r="EM7" s="24">
        <v>0.1</v>
      </c>
      <c r="EN7" s="24">
        <v>7.0000000000000007E-2</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2024-02-02T05:48:14Z</cp:lastPrinted>
  <dcterms:created xsi:type="dcterms:W3CDTF">2023-12-12T00:45:47Z</dcterms:created>
  <dcterms:modified xsi:type="dcterms:W3CDTF">2024-02-27T04:25:31Z</dcterms:modified>
  <cp:category/>
</cp:coreProperties>
</file>