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718\Downloads\"/>
    </mc:Choice>
  </mc:AlternateContent>
  <workbookProtection workbookAlgorithmName="SHA-512" workbookHashValue="ATYqkvph9xQrYgDgKk6gSmbspD2mo9FmBN3tNOk0i5s1dxVA1THcs0nlAqhIRBwGOtOQoVWCuwZ2T1eBS+ktcQ==" workbookSaltValue="VQ2NwWMKZzGag/yFxRS9F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<sst xmlns="http://schemas.openxmlformats.org/spreadsheetml/2006/main" count="236" uniqueCount="116">
  <si>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</si>
  <si>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</si>
  <si>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</si>
  <si>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</si>
  <si>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</si>
  <si>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</si>
  <si>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</si>
  <si>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</si>
  <si>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</si>
  <si>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</si>
  <si>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</si>
  <si>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</si>
  <si>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</si>
  <si>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</si>
  <si>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</si>
  <si>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</si>
  <si>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</si>
  <si>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</si>
  <si>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</si>
  <si>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</si>
  <si>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</si>
  <si>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</si>
  <si>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</si>
  <si>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</si>
  <si>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</si>
  <si>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</si>
  <si>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</si>
  <si>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</si>
  <si>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</si>
  <si>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</si>
  <si>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</si>
  <si>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</si>
  <si>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</si>
  <si>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</si>
  <si>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</si>
  <si>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</si>
  <si>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</si>
  <si>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</si>
  <si>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</si>
  <si>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</si>
  <si>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</si>
  <si>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</si>
  <si>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</si>
  <si>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</si>
  <si>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</si>
  <si>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</si>
  <si>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</si>
  <si>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</si>
  <si>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</si>
  <si>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</si>
  <si>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</si>
  <si>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</si>
  <si>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</si>
  <si>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</si>
  <si>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</si>
  <si>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</si>
  <si>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</si>
  <si>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</si>
  <si>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</si>
  <si>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</si>
  <si>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</si>
  <si>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</si>
  <si>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</si>
  <si>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</si>
  <si>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</si>
  <si>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</si>
  <si>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</si>
  <si>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</si>
  <si>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</si>
  <si>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</si>
  <si>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</si>
  <si>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</si>
  <si>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</si>
  <si>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</si>
  <si>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</si>
  <si>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</si>
  <si>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</si>
  <si>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</si>
  <si>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</si>
  <si>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</si>
  <si>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</si>
  <si>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</si>
  <si>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</si>
  <si>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</si>
  <si>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</si>
  <si>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</si>
  <si>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</si>
  <si>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</si>
  <si>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</si>
  <si>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</si>
  <si>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</si>
  <si>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</si>
  <si>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</si>
  <si>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</si>
  <si>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</si>
  <si>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</si>
  <si>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茅ヶ崎市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</si>
  <si>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</si>
  <si>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</si>
  <si>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</si>
  <si>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</si>
  <si>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</si>
  <si>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</si>
  <si>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</si>
  <si>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</si>
  <si>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</si>
  <si>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</si>
  <si>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</si>
  <si>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</si>
  <si>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</si>
  <si>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</si>
  <si>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</si>
  <si>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</si>
  <si>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　経常収支比率が100％を上回っており、累積欠損金比率が０％であることから、健全な経営を維持できているといえます。
　流動比率は100％を下回っておりますが、下水道使用料収入や現金残高が安定していることから、現状の支払能力に問題はありません。</t>
    </r>
    <r>
      <rPr>
        <strike/>
        <sz val="11"/>
        <rFont val="ＭＳ ゴシック"/>
        <family val="3"/>
        <charset val="128"/>
      </rPr>
      <t xml:space="preserve">
</t>
    </r>
    <r>
      <rPr>
        <sz val="11"/>
        <rFont val="ＭＳ ゴシック"/>
        <family val="3"/>
        <charset val="128"/>
      </rPr>
      <t>　しかしながら、将来的には人口減少に伴う下水道使用料収入の減少が予想されることから、下水道使用料の収納状況を把握する等、短期的な資金管理に注視し、適切な経営に取り組んでまいります。
　経常収支比率及び流動比率は類似団体平均値を下回っておりますが、電気料金高騰に伴い、流域下水道処理場に対する令和４年度の負担金が大きく増額となったことが影響しています。
　企業債残高対事業規模比率、経費回収率、汚水処理原価及び水洗化率については、類似団体平均値と比較して良好な水準で推移しています。
　今後の状況によっては、料金改定等も視野に入れた経営改善を図っていく必要があります。</t>
    </r>
    <r>
      <rPr>
        <sz val="11"/>
        <color theme="1"/>
        <rFont val="ＭＳ ゴシック"/>
        <family val="3"/>
        <charset val="128"/>
      </rPr>
      <t xml:space="preserve">
</t>
    </r>
    <rPh sb="24" eb="25">
      <t>キン</t>
    </rPh>
    <rPh sb="79" eb="82">
      <t>ゲスイドウ</t>
    </rPh>
    <rPh sb="82" eb="85">
      <t>シヨウリョウ</t>
    </rPh>
    <rPh sb="85" eb="87">
      <t>シュウニュウ</t>
    </rPh>
    <rPh sb="88" eb="90">
      <t>ゲンキン</t>
    </rPh>
    <rPh sb="90" eb="92">
      <t>ザンダカ</t>
    </rPh>
    <rPh sb="93" eb="95">
      <t>アンテイ</t>
    </rPh>
    <rPh sb="104" eb="106">
      <t>ゲンジョウ</t>
    </rPh>
    <rPh sb="107" eb="109">
      <t>シハラ</t>
    </rPh>
    <rPh sb="109" eb="111">
      <t>ノウリョク</t>
    </rPh>
    <rPh sb="112" eb="114">
      <t>モンダイ</t>
    </rPh>
    <rPh sb="214" eb="216">
      <t>ケイジョウ</t>
    </rPh>
    <rPh sb="216" eb="218">
      <t>シュウシ</t>
    </rPh>
    <rPh sb="218" eb="220">
      <t>ヒリツ</t>
    </rPh>
    <rPh sb="220" eb="221">
      <t>オヨ</t>
    </rPh>
    <rPh sb="222" eb="224">
      <t>リュウドウ</t>
    </rPh>
    <rPh sb="224" eb="226">
      <t>ヒリツ</t>
    </rPh>
    <rPh sb="227" eb="229">
      <t>ルイジ</t>
    </rPh>
    <rPh sb="229" eb="231">
      <t>ダンタイ</t>
    </rPh>
    <rPh sb="231" eb="233">
      <t>ヘイキン</t>
    </rPh>
    <rPh sb="233" eb="234">
      <t>アタイ</t>
    </rPh>
    <rPh sb="235" eb="237">
      <t>シタマワ</t>
    </rPh>
    <rPh sb="245" eb="247">
      <t>デンキ</t>
    </rPh>
    <rPh sb="247" eb="249">
      <t>リョウキン</t>
    </rPh>
    <rPh sb="249" eb="251">
      <t>コウトウ</t>
    </rPh>
    <rPh sb="252" eb="253">
      <t>トモナ</t>
    </rPh>
    <rPh sb="255" eb="257">
      <t>リュウイキ</t>
    </rPh>
    <rPh sb="257" eb="260">
      <t>ゲスイドウ</t>
    </rPh>
    <rPh sb="260" eb="262">
      <t>ショリ</t>
    </rPh>
    <rPh sb="262" eb="263">
      <t>ジョウ</t>
    </rPh>
    <rPh sb="264" eb="265">
      <t>タイ</t>
    </rPh>
    <rPh sb="267" eb="269">
      <t>レイワ</t>
    </rPh>
    <rPh sb="270" eb="272">
      <t>ネンド</t>
    </rPh>
    <rPh sb="273" eb="276">
      <t>フタンキン</t>
    </rPh>
    <rPh sb="277" eb="278">
      <t>オオ</t>
    </rPh>
    <rPh sb="280" eb="282">
      <t>ゾウガク</t>
    </rPh>
    <rPh sb="289" eb="291">
      <t>エイキョウ</t>
    </rPh>
    <rPh sb="344" eb="346">
      <t>ヒカク</t>
    </rPh>
    <rPh sb="351" eb="353">
      <t>スイジュン</t>
    </rPh>
    <phoneticPr fontId="4"/>
  </si>
  <si>
    <t>　昭和38年度に下水道整備を始め、当初に布設した管路は法定耐用年数である50年を超えています。管渠老朽化率は類似団体平均値と比較するとやや高い水準にありますが、管渠改善率が類似団体平均値を上回っていることから、着実に事業が進捗しているものと判断しています。
　今後も茅ヶ崎市公共下水道施設維持管理計画に基づく施設調査・点検を通じて、適正な維持管理と効率的な施設の改築更新を進めます。</t>
    <phoneticPr fontId="4"/>
  </si>
  <si>
    <t>　経営の健全性や効率性については、各指標から比較的高い水準が保たれていると考えますが、布設管渠については、老朽化が進行しています。
　将来のリスクを回避するため、料金改定も視野に入れながら、茅ヶ崎市公共下水道事業経営戦略に基づき、直面する課題に着実に対応し、経営基盤の強化に努めます。</t>
    <rPh sb="104" eb="10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</si>
</sst>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0.25</c:v>
                </c:pt>
                <c:pt idx="1">
                  <c:v>0.3</c:v>
                </c:pt>
                <c:pt idx="2">
                  <c:v>0.27</c:v>
                </c:pt>
                <c:pt idx="3">
                  <c:v>0.31</c:v>
                </c:pt>
                <c:pt idx="4">
                  <c:v>0.5</c:v>
                </c:pt>
              </c:numCache>
            </c:numRef>
          </c:val>
          <c:extLst>
            <c:ext xmlns:c16="http://schemas.microsoft.com/office/drawing/2014/chart" uri="{C3380CC4-5D6E-409C-BE32-E72D297353CC}">
              <c16:uniqueId val="{00000000-AC3B-467C-B4F0-B11B3A32CE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0.14000000000000001</c:v>
                </c:pt>
                <c:pt idx="3">
                  <c:v>0.15</c:v>
                </c:pt>
                <c:pt idx="4">
                  <c:v>0.16</c:v>
                </c:pt>
              </c:numCache>
            </c:numRef>
          </c:val>
          <c:smooth val="0"/>
          <c:extLst>
            <c:ext xmlns:c16="http://schemas.microsoft.com/office/drawing/2014/chart" uri="{C3380CC4-5D6E-409C-BE32-E72D297353CC}">
              <c16:uniqueId val="{00000001-AC3B-467C-B4F0-B11B3A32CE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78-4214-83B7-38D589ABC3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62.96</c:v>
                </c:pt>
                <c:pt idx="1">
                  <c:v>62.97</c:v>
                </c:pt>
                <c:pt idx="2">
                  <c:v>64.930000000000007</c:v>
                </c:pt>
                <c:pt idx="3">
                  <c:v>65.680000000000007</c:v>
                </c:pt>
                <c:pt idx="4">
                  <c:v>63.62</c:v>
                </c:pt>
              </c:numCache>
            </c:numRef>
          </c:val>
          <c:smooth val="0"/>
          <c:extLst>
            <c:ext xmlns:c16="http://schemas.microsoft.com/office/drawing/2014/chart" uri="{C3380CC4-5D6E-409C-BE32-E72D297353CC}">
              <c16:uniqueId val="{00000001-8478-4214-83B7-38D589ABC3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98.48</c:v>
                </c:pt>
                <c:pt idx="1">
                  <c:v>98.65</c:v>
                </c:pt>
                <c:pt idx="2">
                  <c:v>98.76</c:v>
                </c:pt>
                <c:pt idx="3">
                  <c:v>98.9</c:v>
                </c:pt>
                <c:pt idx="4">
                  <c:v>98.99</c:v>
                </c:pt>
              </c:numCache>
            </c:numRef>
          </c:val>
          <c:extLst>
            <c:ext xmlns:c16="http://schemas.microsoft.com/office/drawing/2014/chart" uri="{C3380CC4-5D6E-409C-BE32-E72D297353CC}">
              <c16:uniqueId val="{00000000-18C9-4145-87E5-526BD65A6C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96.96</c:v>
                </c:pt>
                <c:pt idx="1">
                  <c:v>96.97</c:v>
                </c:pt>
                <c:pt idx="2">
                  <c:v>97.7</c:v>
                </c:pt>
                <c:pt idx="3">
                  <c:v>97.59</c:v>
                </c:pt>
                <c:pt idx="4">
                  <c:v>97.53</c:v>
                </c:pt>
              </c:numCache>
            </c:numRef>
          </c:val>
          <c:smooth val="0"/>
          <c:extLst>
            <c:ext xmlns:c16="http://schemas.microsoft.com/office/drawing/2014/chart" uri="{C3380CC4-5D6E-409C-BE32-E72D297353CC}">
              <c16:uniqueId val="{00000001-18C9-4145-87E5-526BD65A6C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109.98</c:v>
                </c:pt>
                <c:pt idx="1">
                  <c:v>109.47</c:v>
                </c:pt>
                <c:pt idx="2">
                  <c:v>112.49</c:v>
                </c:pt>
                <c:pt idx="3">
                  <c:v>111.79</c:v>
                </c:pt>
                <c:pt idx="4">
                  <c:v>105.32</c:v>
                </c:pt>
              </c:numCache>
            </c:numRef>
          </c:val>
          <c:extLst>
            <c:ext xmlns:c16="http://schemas.microsoft.com/office/drawing/2014/chart" uri="{C3380CC4-5D6E-409C-BE32-E72D297353CC}">
              <c16:uniqueId val="{00000000-92CE-4721-9563-9BE284D2C6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108.87</c:v>
                </c:pt>
                <c:pt idx="1">
                  <c:v>109</c:v>
                </c:pt>
                <c:pt idx="2">
                  <c:v>107.09</c:v>
                </c:pt>
                <c:pt idx="3">
                  <c:v>107.96</c:v>
                </c:pt>
                <c:pt idx="4">
                  <c:v>107.29</c:v>
                </c:pt>
              </c:numCache>
            </c:numRef>
          </c:val>
          <c:smooth val="0"/>
          <c:extLst>
            <c:ext xmlns:c16="http://schemas.microsoft.com/office/drawing/2014/chart" uri="{C3380CC4-5D6E-409C-BE32-E72D297353CC}">
              <c16:uniqueId val="{00000001-92CE-4721-9563-9BE284D2C6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21.35</c:v>
                </c:pt>
                <c:pt idx="1">
                  <c:v>23.92</c:v>
                </c:pt>
                <c:pt idx="2">
                  <c:v>26.5</c:v>
                </c:pt>
                <c:pt idx="3">
                  <c:v>29.14</c:v>
                </c:pt>
                <c:pt idx="4">
                  <c:v>31.16</c:v>
                </c:pt>
              </c:numCache>
            </c:numRef>
          </c:val>
          <c:extLst>
            <c:ext xmlns:c16="http://schemas.microsoft.com/office/drawing/2014/chart" uri="{C3380CC4-5D6E-409C-BE32-E72D297353CC}">
              <c16:uniqueId val="{00000000-3DCD-42F6-8919-C114E41D76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25.13</c:v>
                </c:pt>
                <c:pt idx="1">
                  <c:v>24.54</c:v>
                </c:pt>
                <c:pt idx="2">
                  <c:v>23.38</c:v>
                </c:pt>
                <c:pt idx="3">
                  <c:v>24.59</c:v>
                </c:pt>
                <c:pt idx="4">
                  <c:v>26.87</c:v>
                </c:pt>
              </c:numCache>
            </c:numRef>
          </c:val>
          <c:smooth val="0"/>
          <c:extLst>
            <c:ext xmlns:c16="http://schemas.microsoft.com/office/drawing/2014/chart" uri="{C3380CC4-5D6E-409C-BE32-E72D297353CC}">
              <c16:uniqueId val="{00000001-3DCD-42F6-8919-C114E41D76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9.6</c:v>
                </c:pt>
                <c:pt idx="1">
                  <c:v>11.93</c:v>
                </c:pt>
                <c:pt idx="2">
                  <c:v>11.86</c:v>
                </c:pt>
                <c:pt idx="3">
                  <c:v>14.34</c:v>
                </c:pt>
                <c:pt idx="4">
                  <c:v>16.28</c:v>
                </c:pt>
              </c:numCache>
            </c:numRef>
          </c:val>
          <c:extLst>
            <c:ext xmlns:c16="http://schemas.microsoft.com/office/drawing/2014/chart" uri="{C3380CC4-5D6E-409C-BE32-E72D297353CC}">
              <c16:uniqueId val="{00000000-B78F-481C-AE7E-98EB862CE8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c:v>
                </c:pt>
                <c:pt idx="1">
                  <c:v>7.66</c:v>
                </c:pt>
                <c:pt idx="2">
                  <c:v>8.1999999999999993</c:v>
                </c:pt>
                <c:pt idx="3">
                  <c:v>9.43</c:v>
                </c:pt>
                <c:pt idx="4">
                  <c:v>12.4</c:v>
                </c:pt>
              </c:numCache>
            </c:numRef>
          </c:val>
          <c:smooth val="0"/>
          <c:extLst>
            <c:ext xmlns:c16="http://schemas.microsoft.com/office/drawing/2014/chart" uri="{C3380CC4-5D6E-409C-BE32-E72D297353CC}">
              <c16:uniqueId val="{00000001-B78F-481C-AE7E-98EB862CE8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21-4EC5-B43F-0BB53DA761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0.39</c:v>
                </c:pt>
                <c:pt idx="1">
                  <c:v>0.28000000000000003</c:v>
                </c:pt>
                <c:pt idx="2">
                  <c:v>0.59</c:v>
                </c:pt>
                <c:pt idx="3">
                  <c:v>0.68</c:v>
                </c:pt>
                <c:pt idx="4">
                  <c:v>0.9</c:v>
                </c:pt>
              </c:numCache>
            </c:numRef>
          </c:val>
          <c:smooth val="0"/>
          <c:extLst>
            <c:ext xmlns:c16="http://schemas.microsoft.com/office/drawing/2014/chart" uri="{C3380CC4-5D6E-409C-BE32-E72D297353CC}">
              <c16:uniqueId val="{00000001-F421-4EC5-B43F-0BB53DA761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84.04</c:v>
                </c:pt>
                <c:pt idx="1">
                  <c:v>81.58</c:v>
                </c:pt>
                <c:pt idx="2">
                  <c:v>91.78</c:v>
                </c:pt>
                <c:pt idx="3">
                  <c:v>96.44</c:v>
                </c:pt>
                <c:pt idx="4">
                  <c:v>96.17</c:v>
                </c:pt>
              </c:numCache>
            </c:numRef>
          </c:val>
          <c:extLst>
            <c:ext xmlns:c16="http://schemas.microsoft.com/office/drawing/2014/chart" uri="{C3380CC4-5D6E-409C-BE32-E72D297353CC}">
              <c16:uniqueId val="{00000000-84F5-4FBD-8C97-CCFB3C37DD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73.55</c:v>
                </c:pt>
                <c:pt idx="1">
                  <c:v>71.19</c:v>
                </c:pt>
                <c:pt idx="2">
                  <c:v>77.72</c:v>
                </c:pt>
                <c:pt idx="3">
                  <c:v>86.61</c:v>
                </c:pt>
                <c:pt idx="4">
                  <c:v>100.73</c:v>
                </c:pt>
              </c:numCache>
            </c:numRef>
          </c:val>
          <c:smooth val="0"/>
          <c:extLst>
            <c:ext xmlns:c16="http://schemas.microsoft.com/office/drawing/2014/chart" uri="{C3380CC4-5D6E-409C-BE32-E72D297353CC}">
              <c16:uniqueId val="{00000001-84F5-4FBD-8C97-CCFB3C37DD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400.75</c:v>
                </c:pt>
                <c:pt idx="1">
                  <c:v>369.84</c:v>
                </c:pt>
                <c:pt idx="2">
                  <c:v>331.13</c:v>
                </c:pt>
                <c:pt idx="3">
                  <c:v>301.56</c:v>
                </c:pt>
                <c:pt idx="4">
                  <c:v>279.22000000000003</c:v>
                </c:pt>
              </c:numCache>
            </c:numRef>
          </c:val>
          <c:extLst>
            <c:ext xmlns:c16="http://schemas.microsoft.com/office/drawing/2014/chart" uri="{C3380CC4-5D6E-409C-BE32-E72D297353CC}">
              <c16:uniqueId val="{00000000-6947-4787-B4C2-0057F26E51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514.27</c:v>
                </c:pt>
                <c:pt idx="1">
                  <c:v>517.34</c:v>
                </c:pt>
                <c:pt idx="2">
                  <c:v>485.6</c:v>
                </c:pt>
                <c:pt idx="3">
                  <c:v>463.93</c:v>
                </c:pt>
                <c:pt idx="4">
                  <c:v>481.88</c:v>
                </c:pt>
              </c:numCache>
            </c:numRef>
          </c:val>
          <c:smooth val="0"/>
          <c:extLst>
            <c:ext xmlns:c16="http://schemas.microsoft.com/office/drawing/2014/chart" uri="{C3380CC4-5D6E-409C-BE32-E72D297353CC}">
              <c16:uniqueId val="{00000001-6947-4787-B4C2-0057F26E51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119.73</c:v>
                </c:pt>
                <c:pt idx="1">
                  <c:v>118.97</c:v>
                </c:pt>
                <c:pt idx="2">
                  <c:v>125.48</c:v>
                </c:pt>
                <c:pt idx="3">
                  <c:v>124.43</c:v>
                </c:pt>
                <c:pt idx="4">
                  <c:v>109.83</c:v>
                </c:pt>
              </c:numCache>
            </c:numRef>
          </c:val>
          <c:extLst>
            <c:ext xmlns:c16="http://schemas.microsoft.com/office/drawing/2014/chart" uri="{C3380CC4-5D6E-409C-BE32-E72D297353CC}">
              <c16:uniqueId val="{00000000-2A89-4964-9C37-31BC18FCDD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100.34</c:v>
                </c:pt>
                <c:pt idx="1">
                  <c:v>99.89</c:v>
                </c:pt>
                <c:pt idx="2">
                  <c:v>99.95</c:v>
                </c:pt>
                <c:pt idx="3">
                  <c:v>103.4</c:v>
                </c:pt>
                <c:pt idx="4">
                  <c:v>101.87</c:v>
                </c:pt>
              </c:numCache>
            </c:numRef>
          </c:val>
          <c:smooth val="0"/>
          <c:extLst>
            <c:ext xmlns:c16="http://schemas.microsoft.com/office/drawing/2014/chart" uri="{C3380CC4-5D6E-409C-BE32-E72D297353CC}">
              <c16:uniqueId val="{00000001-2A89-4964-9C37-31BC18FCDD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94.02</c:v>
                </c:pt>
                <c:pt idx="1">
                  <c:v>94.76</c:v>
                </c:pt>
                <c:pt idx="2">
                  <c:v>88.78</c:v>
                </c:pt>
                <c:pt idx="3">
                  <c:v>89.82</c:v>
                </c:pt>
                <c:pt idx="4">
                  <c:v>101.56</c:v>
                </c:pt>
              </c:numCache>
            </c:numRef>
          </c:val>
          <c:extLst>
            <c:ext xmlns:c16="http://schemas.microsoft.com/office/drawing/2014/chart" uri="{C3380CC4-5D6E-409C-BE32-E72D297353CC}">
              <c16:uniqueId val="{00000000-7315-43A2-8FA7-FAD3CBC781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113.49</c:v>
                </c:pt>
                <c:pt idx="1">
                  <c:v>112.4</c:v>
                </c:pt>
                <c:pt idx="2">
                  <c:v>110.21</c:v>
                </c:pt>
                <c:pt idx="3">
                  <c:v>110.26</c:v>
                </c:pt>
                <c:pt idx="4">
                  <c:v>111.88</c:v>
                </c:pt>
              </c:numCache>
            </c:numRef>
          </c:val>
          <c:smooth val="0"/>
          <c:extLst>
            <c:ext xmlns:c16="http://schemas.microsoft.com/office/drawing/2014/chart" uri="{C3380CC4-5D6E-409C-BE32-E72D297353CC}">
              <c16:uniqueId val="{00000001-7315-43A2-8FA7-FAD3CBC781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茅ヶ崎市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非設置</v>
      </c>
      <c r="AE8" s="41"/>
      <c r="AF8" s="41"/>
      <c r="AG8" s="41"/>
      <c r="AH8" s="41"/>
      <c r="AI8" s="41"/>
      <c r="AJ8" s="41"/>
      <c r="AK8" s="3"/>
      <c r="AL8" s="42">
        <f>データ!S6</f>
        <v>246394</v>
      </c>
      <c r="AM8" s="42"/>
      <c r="AN8" s="42"/>
      <c r="AO8" s="42"/>
      <c r="AP8" s="42"/>
      <c r="AQ8" s="42"/>
      <c r="AR8" s="42"/>
      <c r="AS8" s="42"/>
      <c r="AT8" s="35">
        <f>データ!T6</f>
        <v>35.700000000000003</v>
      </c>
      <c r="AU8" s="35"/>
      <c r="AV8" s="35"/>
      <c r="AW8" s="35"/>
      <c r="AX8" s="35"/>
      <c r="AY8" s="35"/>
      <c r="AZ8" s="35"/>
      <c r="BA8" s="35"/>
      <c r="BB8" s="35">
        <f>データ!U6</f>
        <v>6901.79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61.71</v>
      </c>
      <c r="J10" s="35"/>
      <c r="K10" s="35"/>
      <c r="L10" s="35"/>
      <c r="M10" s="35"/>
      <c r="N10" s="35"/>
      <c r="O10" s="35"/>
      <c r="P10" s="35">
        <f>データ!P6</f>
        <v>95.79</v>
      </c>
      <c r="Q10" s="35"/>
      <c r="R10" s="35"/>
      <c r="S10" s="35"/>
      <c r="T10" s="35"/>
      <c r="U10" s="35"/>
      <c r="V10" s="35"/>
      <c r="W10" s="35">
        <f>データ!Q6</f>
        <v>86.87</v>
      </c>
      <c r="X10" s="35"/>
      <c r="Y10" s="35"/>
      <c r="Z10" s="35"/>
      <c r="AA10" s="35"/>
      <c r="AB10" s="35"/>
      <c r="AC10" s="35"/>
      <c r="AD10" s="42">
        <f>データ!R6</f>
        <v>1878</v>
      </c>
      <c r="AE10" s="42"/>
      <c r="AF10" s="42"/>
      <c r="AG10" s="42"/>
      <c r="AH10" s="42"/>
      <c r="AI10" s="42"/>
      <c r="AJ10" s="42"/>
      <c r="AK10" s="2"/>
      <c r="AL10" s="42">
        <f>データ!V6</f>
        <v>236266</v>
      </c>
      <c r="AM10" s="42"/>
      <c r="AN10" s="42"/>
      <c r="AO10" s="42"/>
      <c r="AP10" s="42"/>
      <c r="AQ10" s="42"/>
      <c r="AR10" s="42"/>
      <c r="AS10" s="42"/>
      <c r="AT10" s="35">
        <f>データ!W6</f>
        <v>22.4</v>
      </c>
      <c r="AU10" s="35"/>
      <c r="AV10" s="35"/>
      <c r="AW10" s="35"/>
      <c r="AX10" s="35"/>
      <c r="AY10" s="35"/>
      <c r="AZ10" s="35"/>
      <c r="BA10" s="35"/>
      <c r="BB10" s="35">
        <f>データ!X6</f>
        <v>10547.59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oozy+igZQytxuTbchyONaZAgSLzAlgoNJETSQRKZFDy7Qr0kRlIl8jLW5iCLvSsqa6QPm28J1qC4lmBEfSuBFA==" saltValue="3WYf2kXtswS4Nrp1t7zA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142077</v>
      </c>
      <c r="D6" s="19">
        <f t="shared" si="3"/>
        <v>46</v>
      </c>
      <c r="E6" s="19">
        <f t="shared" si="3"/>
        <v>17</v>
      </c>
      <c r="F6" s="19">
        <f t="shared" si="3"/>
        <v>1</v>
      </c>
      <c r="G6" s="19">
        <f t="shared" si="3"/>
        <v>0</v>
      </c>
      <c r="H6" s="19" t="str">
        <f t="shared" si="3"/>
        <v>神奈川県　茅ヶ崎市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61.71</v>
      </c>
      <c r="P6" s="20">
        <f t="shared" si="3"/>
        <v>95.79</v>
      </c>
      <c r="Q6" s="20">
        <f t="shared" si="3"/>
        <v>86.87</v>
      </c>
      <c r="R6" s="20">
        <f t="shared" si="3"/>
        <v>1878</v>
      </c>
      <c r="S6" s="20">
        <f t="shared" si="3"/>
        <v>246394</v>
      </c>
      <c r="T6" s="20">
        <f t="shared" si="3"/>
        <v>35.700000000000003</v>
      </c>
      <c r="U6" s="20">
        <f t="shared" si="3"/>
        <v>6901.79</v>
      </c>
      <c r="V6" s="20">
        <f t="shared" si="3"/>
        <v>236266</v>
      </c>
      <c r="W6" s="20">
        <f t="shared" si="3"/>
        <v>22.4</v>
      </c>
      <c r="X6" s="20">
        <f t="shared" si="3"/>
        <v>10547.59</v>
      </c>
      <c r="Y6" s="21">
        <f>IF(Y7="",NA(),Y7)</f>
        <v>109.98</v>
      </c>
      <c r="Z6" s="21">
        <f t="shared" ref="Z6:AH6" si="4">IF(Z7="",NA(),Z7)</f>
        <v>109.47</v>
      </c>
      <c r="AA6" s="21">
        <f t="shared" si="4"/>
        <v>112.49</v>
      </c>
      <c r="AB6" s="21">
        <f t="shared" si="4"/>
        <v>111.79</v>
      </c>
      <c r="AC6" s="21">
        <f t="shared" si="4"/>
        <v>105.32</v>
      </c>
      <c r="AD6" s="21">
        <f t="shared" si="4"/>
        <v>108.87</v>
      </c>
      <c r="AE6" s="21">
        <f t="shared" si="4"/>
        <v>109</v>
      </c>
      <c r="AF6" s="21">
        <f t="shared" si="4"/>
        <v>107.09</v>
      </c>
      <c r="AG6" s="21">
        <f t="shared" si="4"/>
        <v>107.96</v>
      </c>
      <c r="AH6" s="21">
        <f t="shared" si="4"/>
        <v>107.29</v>
      </c>
      <c r="AI6" s="20" t="str">
        <f>IF(AI7="","",IF(AI7="-","【-】","【"&amp;SUBSTITUTE(TEXT(AI7,"#,##0.00"),"-","△")&amp;"】"))</f>
        <v>【106.11】</v>
      </c>
      <c r="AJ6" s="20">
        <f>IF(AJ7="",NA(),AJ7)</f>
        <v>0</v>
      </c>
      <c r="AK6" s="20">
        <f t="shared" ref="AK6:AS6" si="5">IF(AK7="",NA(),AK7)</f>
        <v>0</v>
      </c>
      <c r="AL6" s="20">
        <f t="shared" si="5"/>
        <v>0</v>
      </c>
      <c r="AM6" s="20">
        <f t="shared" si="5"/>
        <v>0</v>
      </c>
      <c r="AN6" s="20">
        <f t="shared" si="5"/>
        <v>0</v>
      </c>
      <c r="AO6" s="21">
        <f t="shared" si="5"/>
        <v>0.39</v>
      </c>
      <c r="AP6" s="21">
        <f t="shared" si="5"/>
        <v>0.28000000000000003</v>
      </c>
      <c r="AQ6" s="21">
        <f t="shared" si="5"/>
        <v>0.59</v>
      </c>
      <c r="AR6" s="21">
        <f t="shared" si="5"/>
        <v>0.68</v>
      </c>
      <c r="AS6" s="21">
        <f t="shared" si="5"/>
        <v>0.9</v>
      </c>
      <c r="AT6" s="20" t="str">
        <f>IF(AT7="","",IF(AT7="-","【-】","【"&amp;SUBSTITUTE(TEXT(AT7,"#,##0.00"),"-","△")&amp;"】"))</f>
        <v>【3.15】</v>
      </c>
      <c r="AU6" s="21">
        <f>IF(AU7="",NA(),AU7)</f>
        <v>84.04</v>
      </c>
      <c r="AV6" s="21">
        <f t="shared" ref="AV6:BD6" si="6">IF(AV7="",NA(),AV7)</f>
        <v>81.58</v>
      </c>
      <c r="AW6" s="21">
        <f t="shared" si="6"/>
        <v>91.78</v>
      </c>
      <c r="AX6" s="21">
        <f t="shared" si="6"/>
        <v>96.44</v>
      </c>
      <c r="AY6" s="21">
        <f t="shared" si="6"/>
        <v>96.17</v>
      </c>
      <c r="AZ6" s="21">
        <f t="shared" si="6"/>
        <v>73.55</v>
      </c>
      <c r="BA6" s="21">
        <f t="shared" si="6"/>
        <v>71.19</v>
      </c>
      <c r="BB6" s="21">
        <f t="shared" si="6"/>
        <v>77.72</v>
      </c>
      <c r="BC6" s="21">
        <f t="shared" si="6"/>
        <v>86.61</v>
      </c>
      <c r="BD6" s="21">
        <f t="shared" si="6"/>
        <v>100.73</v>
      </c>
      <c r="BE6" s="20" t="str">
        <f>IF(BE7="","",IF(BE7="-","【-】","【"&amp;SUBSTITUTE(TEXT(BE7,"#,##0.00"),"-","△")&amp;"】"))</f>
        <v>【73.44】</v>
      </c>
      <c r="BF6" s="21">
        <f>IF(BF7="",NA(),BF7)</f>
        <v>400.75</v>
      </c>
      <c r="BG6" s="21">
        <f t="shared" ref="BG6:BO6" si="7">IF(BG7="",NA(),BG7)</f>
        <v>369.84</v>
      </c>
      <c r="BH6" s="21">
        <f t="shared" si="7"/>
        <v>331.13</v>
      </c>
      <c r="BI6" s="21">
        <f t="shared" si="7"/>
        <v>301.56</v>
      </c>
      <c r="BJ6" s="21">
        <f t="shared" si="7"/>
        <v>279.22000000000003</v>
      </c>
      <c r="BK6" s="21">
        <f t="shared" si="7"/>
        <v>514.27</v>
      </c>
      <c r="BL6" s="21">
        <f t="shared" si="7"/>
        <v>517.34</v>
      </c>
      <c r="BM6" s="21">
        <f t="shared" si="7"/>
        <v>485.6</v>
      </c>
      <c r="BN6" s="21">
        <f t="shared" si="7"/>
        <v>463.93</v>
      </c>
      <c r="BO6" s="21">
        <f t="shared" si="7"/>
        <v>481.88</v>
      </c>
      <c r="BP6" s="20" t="str">
        <f>IF(BP7="","",IF(BP7="-","【-】","【"&amp;SUBSTITUTE(TEXT(BP7,"#,##0.00"),"-","△")&amp;"】"))</f>
        <v>【652.82】</v>
      </c>
      <c r="BQ6" s="21">
        <f>IF(BQ7="",NA(),BQ7)</f>
        <v>119.73</v>
      </c>
      <c r="BR6" s="21">
        <f t="shared" ref="BR6:BZ6" si="8">IF(BR7="",NA(),BR7)</f>
        <v>118.97</v>
      </c>
      <c r="BS6" s="21">
        <f t="shared" si="8"/>
        <v>125.48</v>
      </c>
      <c r="BT6" s="21">
        <f t="shared" si="8"/>
        <v>124.43</v>
      </c>
      <c r="BU6" s="21">
        <f t="shared" si="8"/>
        <v>109.83</v>
      </c>
      <c r="BV6" s="21">
        <f t="shared" si="8"/>
        <v>100.34</v>
      </c>
      <c r="BW6" s="21">
        <f t="shared" si="8"/>
        <v>99.89</v>
      </c>
      <c r="BX6" s="21">
        <f t="shared" si="8"/>
        <v>99.95</v>
      </c>
      <c r="BY6" s="21">
        <f t="shared" si="8"/>
        <v>103.4</v>
      </c>
      <c r="BZ6" s="21">
        <f t="shared" si="8"/>
        <v>101.87</v>
      </c>
      <c r="CA6" s="20" t="str">
        <f>IF(CA7="","",IF(CA7="-","【-】","【"&amp;SUBSTITUTE(TEXT(CA7,"#,##0.00"),"-","△")&amp;"】"))</f>
        <v>【97.61】</v>
      </c>
      <c r="CB6" s="21">
        <f>IF(CB7="",NA(),CB7)</f>
        <v>94.02</v>
      </c>
      <c r="CC6" s="21">
        <f t="shared" ref="CC6:CK6" si="9">IF(CC7="",NA(),CC7)</f>
        <v>94.76</v>
      </c>
      <c r="CD6" s="21">
        <f t="shared" si="9"/>
        <v>88.78</v>
      </c>
      <c r="CE6" s="21">
        <f t="shared" si="9"/>
        <v>89.82</v>
      </c>
      <c r="CF6" s="21">
        <f t="shared" si="9"/>
        <v>101.56</v>
      </c>
      <c r="CG6" s="21">
        <f t="shared" si="9"/>
        <v>113.49</v>
      </c>
      <c r="CH6" s="21">
        <f t="shared" si="9"/>
        <v>112.4</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62.96</v>
      </c>
      <c r="CS6" s="21">
        <f t="shared" si="10"/>
        <v>62.97</v>
      </c>
      <c r="CT6" s="21">
        <f t="shared" si="10"/>
        <v>64.930000000000007</v>
      </c>
      <c r="CU6" s="21">
        <f t="shared" si="10"/>
        <v>65.680000000000007</v>
      </c>
      <c r="CV6" s="21">
        <f t="shared" si="10"/>
        <v>63.62</v>
      </c>
      <c r="CW6" s="20" t="str">
        <f>IF(CW7="","",IF(CW7="-","【-】","【"&amp;SUBSTITUTE(TEXT(CW7,"#,##0.00"),"-","△")&amp;"】"))</f>
        <v>【59.10】</v>
      </c>
      <c r="CX6" s="21">
        <f>IF(CX7="",NA(),CX7)</f>
        <v>98.48</v>
      </c>
      <c r="CY6" s="21">
        <f t="shared" ref="CY6:DG6" si="11">IF(CY7="",NA(),CY7)</f>
        <v>98.65</v>
      </c>
      <c r="CZ6" s="21">
        <f t="shared" si="11"/>
        <v>98.76</v>
      </c>
      <c r="DA6" s="21">
        <f t="shared" si="11"/>
        <v>98.9</v>
      </c>
      <c r="DB6" s="21">
        <f t="shared" si="11"/>
        <v>98.99</v>
      </c>
      <c r="DC6" s="21">
        <f t="shared" si="11"/>
        <v>96.96</v>
      </c>
      <c r="DD6" s="21">
        <f t="shared" si="11"/>
        <v>96.97</v>
      </c>
      <c r="DE6" s="21">
        <f t="shared" si="11"/>
        <v>97.7</v>
      </c>
      <c r="DF6" s="21">
        <f t="shared" si="11"/>
        <v>97.59</v>
      </c>
      <c r="DG6" s="21">
        <f t="shared" si="11"/>
        <v>97.53</v>
      </c>
      <c r="DH6" s="20" t="str">
        <f>IF(DH7="","",IF(DH7="-","【-】","【"&amp;SUBSTITUTE(TEXT(DH7,"#,##0.00"),"-","△")&amp;"】"))</f>
        <v>【95.82】</v>
      </c>
      <c r="DI6" s="21">
        <f>IF(DI7="",NA(),DI7)</f>
        <v>21.35</v>
      </c>
      <c r="DJ6" s="21">
        <f t="shared" ref="DJ6:DR6" si="12">IF(DJ7="",NA(),DJ7)</f>
        <v>23.92</v>
      </c>
      <c r="DK6" s="21">
        <f t="shared" si="12"/>
        <v>26.5</v>
      </c>
      <c r="DL6" s="21">
        <f t="shared" si="12"/>
        <v>29.14</v>
      </c>
      <c r="DM6" s="21">
        <f t="shared" si="12"/>
        <v>31.16</v>
      </c>
      <c r="DN6" s="21">
        <f t="shared" si="12"/>
        <v>25.13</v>
      </c>
      <c r="DO6" s="21">
        <f t="shared" si="12"/>
        <v>24.54</v>
      </c>
      <c r="DP6" s="21">
        <f t="shared" si="12"/>
        <v>23.38</v>
      </c>
      <c r="DQ6" s="21">
        <f t="shared" si="12"/>
        <v>24.59</v>
      </c>
      <c r="DR6" s="21">
        <f t="shared" si="12"/>
        <v>26.87</v>
      </c>
      <c r="DS6" s="20" t="str">
        <f>IF(DS7="","",IF(DS7="-","【-】","【"&amp;SUBSTITUTE(TEXT(DS7,"#,##0.00"),"-","△")&amp;"】"))</f>
        <v>【39.74】</v>
      </c>
      <c r="DT6" s="21">
        <f>IF(DT7="",NA(),DT7)</f>
        <v>9.6</v>
      </c>
      <c r="DU6" s="21">
        <f t="shared" ref="DU6:EC6" si="13">IF(DU7="",NA(),DU7)</f>
        <v>11.93</v>
      </c>
      <c r="DV6" s="21">
        <f t="shared" si="13"/>
        <v>11.86</v>
      </c>
      <c r="DW6" s="21">
        <f t="shared" si="13"/>
        <v>14.34</v>
      </c>
      <c r="DX6" s="21">
        <f t="shared" si="13"/>
        <v>16.28</v>
      </c>
      <c r="DY6" s="21">
        <f t="shared" si="13"/>
        <v>6.4</v>
      </c>
      <c r="DZ6" s="21">
        <f t="shared" si="13"/>
        <v>7.66</v>
      </c>
      <c r="EA6" s="21">
        <f t="shared" si="13"/>
        <v>8.1999999999999993</v>
      </c>
      <c r="EB6" s="21">
        <f t="shared" si="13"/>
        <v>9.43</v>
      </c>
      <c r="EC6" s="21">
        <f t="shared" si="13"/>
        <v>12.4</v>
      </c>
      <c r="ED6" s="20" t="str">
        <f>IF(ED7="","",IF(ED7="-","【-】","【"&amp;SUBSTITUTE(TEXT(ED7,"#,##0.00"),"-","△")&amp;"】"))</f>
        <v>【7.62】</v>
      </c>
      <c r="EE6" s="21">
        <f>IF(EE7="",NA(),EE7)</f>
        <v>0.25</v>
      </c>
      <c r="EF6" s="21">
        <f t="shared" ref="EF6:EN6" si="14">IF(EF7="",NA(),EF7)</f>
        <v>0.3</v>
      </c>
      <c r="EG6" s="21">
        <f t="shared" si="14"/>
        <v>0.27</v>
      </c>
      <c r="EH6" s="21">
        <f t="shared" si="14"/>
        <v>0.31</v>
      </c>
      <c r="EI6" s="21">
        <f t="shared" si="14"/>
        <v>0.5</v>
      </c>
      <c r="EJ6" s="21">
        <f t="shared" si="14"/>
        <v>0.16</v>
      </c>
      <c r="EK6" s="21">
        <f t="shared" si="14"/>
        <v>0.16</v>
      </c>
      <c r="EL6" s="21">
        <f t="shared" si="14"/>
        <v>0.14000000000000001</v>
      </c>
      <c r="EM6" s="21">
        <f t="shared" si="14"/>
        <v>0.15</v>
      </c>
      <c r="EN6" s="21">
        <f t="shared" si="14"/>
        <v>0.16</v>
      </c>
      <c r="EO6" s="20" t="str">
        <f>IF(EO7="","",IF(EO7="-","【-】","【"&amp;SUBSTITUTE(TEXT(EO7,"#,##0.00"),"-","△")&amp;"】"))</f>
        <v>【0.23】</v>
      </c>
    </row>
    <row r="7" spans="1:148" s="22" customFormat="1" x14ac:dyDescent="0.15">
      <c r="A7" s="14"/>
      <c r="B7" s="23">
        <v>2022</v>
      </c>
      <c r="C7" s="23">
        <v>142077</v>
      </c>
      <c r="D7" s="23">
        <v>46</v>
      </c>
      <c r="E7" s="23">
        <v>17</v>
      </c>
      <c r="F7" s="23">
        <v>1</v>
      </c>
      <c r="G7" s="23">
        <v>0</v>
      </c>
      <c r="H7" s="23" t="s">
        <v>96</v>
      </c>
      <c r="I7" s="23" t="s">
        <v>97</v>
      </c>
      <c r="J7" s="23" t="s">
        <v>98</v>
      </c>
      <c r="K7" s="23" t="s">
        <v>99</v>
      </c>
      <c r="L7" s="23" t="s">
        <v>100</v>
      </c>
      <c r="M7" s="23" t="s">
        <v>101</v>
      </c>
      <c r="N7" s="24" t="s">
        <v>102</v>
      </c>
      <c r="O7" s="24">
        <v>61.71</v>
      </c>
      <c r="P7" s="24">
        <v>95.79</v>
      </c>
      <c r="Q7" s="24">
        <v>86.87</v>
      </c>
      <c r="R7" s="24">
        <v>1878</v>
      </c>
      <c r="S7" s="24">
        <v>246394</v>
      </c>
      <c r="T7" s="24">
        <v>35.700000000000003</v>
      </c>
      <c r="U7" s="24">
        <v>6901.79</v>
      </c>
      <c r="V7" s="24">
        <v>236266</v>
      </c>
      <c r="W7" s="24">
        <v>22.4</v>
      </c>
      <c r="X7" s="24">
        <v>10547.59</v>
      </c>
      <c r="Y7" s="24">
        <v>109.98</v>
      </c>
      <c r="Z7" s="24">
        <v>109.47</v>
      </c>
      <c r="AA7" s="24">
        <v>112.49</v>
      </c>
      <c r="AB7" s="24">
        <v>111.79</v>
      </c>
      <c r="AC7" s="24">
        <v>105.32</v>
      </c>
      <c r="AD7" s="24">
        <v>108.87</v>
      </c>
      <c r="AE7" s="24">
        <v>109</v>
      </c>
      <c r="AF7" s="24">
        <v>107.09</v>
      </c>
      <c r="AG7" s="24">
        <v>107.96</v>
      </c>
      <c r="AH7" s="24">
        <v>107.29</v>
      </c>
      <c r="AI7" s="24">
        <v>106.11</v>
      </c>
      <c r="AJ7" s="24">
        <v>0</v>
      </c>
      <c r="AK7" s="24">
        <v>0</v>
      </c>
      <c r="AL7" s="24">
        <v>0</v>
      </c>
      <c r="AM7" s="24">
        <v>0</v>
      </c>
      <c r="AN7" s="24">
        <v>0</v>
      </c>
      <c r="AO7" s="24">
        <v>0.39</v>
      </c>
      <c r="AP7" s="24">
        <v>0.28000000000000003</v>
      </c>
      <c r="AQ7" s="24">
        <v>0.59</v>
      </c>
      <c r="AR7" s="24">
        <v>0.68</v>
      </c>
      <c r="AS7" s="24">
        <v>0.9</v>
      </c>
      <c r="AT7" s="24">
        <v>3.15</v>
      </c>
      <c r="AU7" s="24">
        <v>84.04</v>
      </c>
      <c r="AV7" s="24">
        <v>81.58</v>
      </c>
      <c r="AW7" s="24">
        <v>91.78</v>
      </c>
      <c r="AX7" s="24">
        <v>96.44</v>
      </c>
      <c r="AY7" s="24">
        <v>96.17</v>
      </c>
      <c r="AZ7" s="24">
        <v>73.55</v>
      </c>
      <c r="BA7" s="24">
        <v>71.19</v>
      </c>
      <c r="BB7" s="24">
        <v>77.72</v>
      </c>
      <c r="BC7" s="24">
        <v>86.61</v>
      </c>
      <c r="BD7" s="24">
        <v>100.73</v>
      </c>
      <c r="BE7" s="24">
        <v>73.44</v>
      </c>
      <c r="BF7" s="24">
        <v>400.75</v>
      </c>
      <c r="BG7" s="24">
        <v>369.84</v>
      </c>
      <c r="BH7" s="24">
        <v>331.13</v>
      </c>
      <c r="BI7" s="24">
        <v>301.56</v>
      </c>
      <c r="BJ7" s="24">
        <v>279.22000000000003</v>
      </c>
      <c r="BK7" s="24">
        <v>514.27</v>
      </c>
      <c r="BL7" s="24">
        <v>517.34</v>
      </c>
      <c r="BM7" s="24">
        <v>485.6</v>
      </c>
      <c r="BN7" s="24">
        <v>463.93</v>
      </c>
      <c r="BO7" s="24">
        <v>481.88</v>
      </c>
      <c r="BP7" s="24">
        <v>652.82000000000005</v>
      </c>
      <c r="BQ7" s="24">
        <v>119.73</v>
      </c>
      <c r="BR7" s="24">
        <v>118.97</v>
      </c>
      <c r="BS7" s="24">
        <v>125.48</v>
      </c>
      <c r="BT7" s="24">
        <v>124.43</v>
      </c>
      <c r="BU7" s="24">
        <v>109.83</v>
      </c>
      <c r="BV7" s="24">
        <v>100.34</v>
      </c>
      <c r="BW7" s="24">
        <v>99.89</v>
      </c>
      <c r="BX7" s="24">
        <v>99.95</v>
      </c>
      <c r="BY7" s="24">
        <v>103.4</v>
      </c>
      <c r="BZ7" s="24">
        <v>101.87</v>
      </c>
      <c r="CA7" s="24">
        <v>97.61</v>
      </c>
      <c r="CB7" s="24">
        <v>94.02</v>
      </c>
      <c r="CC7" s="24">
        <v>94.76</v>
      </c>
      <c r="CD7" s="24">
        <v>88.78</v>
      </c>
      <c r="CE7" s="24">
        <v>89.82</v>
      </c>
      <c r="CF7" s="24">
        <v>101.56</v>
      </c>
      <c r="CG7" s="24">
        <v>113.49</v>
      </c>
      <c r="CH7" s="24">
        <v>112.4</v>
      </c>
      <c r="CI7" s="24">
        <v>110.21</v>
      </c>
      <c r="CJ7" s="24">
        <v>110.26</v>
      </c>
      <c r="CK7" s="24">
        <v>111.88</v>
      </c>
      <c r="CL7" s="24">
        <v>138.29</v>
      </c>
      <c r="CM7" s="24" t="s">
        <v>102</v>
      </c>
      <c r="CN7" s="24" t="s">
        <v>102</v>
      </c>
      <c r="CO7" s="24" t="s">
        <v>102</v>
      </c>
      <c r="CP7" s="24" t="s">
        <v>102</v>
      </c>
      <c r="CQ7" s="24" t="s">
        <v>102</v>
      </c>
      <c r="CR7" s="24">
        <v>62.96</v>
      </c>
      <c r="CS7" s="24">
        <v>62.97</v>
      </c>
      <c r="CT7" s="24">
        <v>64.930000000000007</v>
      </c>
      <c r="CU7" s="24">
        <v>65.680000000000007</v>
      </c>
      <c r="CV7" s="24">
        <v>63.62</v>
      </c>
      <c r="CW7" s="24">
        <v>59.1</v>
      </c>
      <c r="CX7" s="24">
        <v>98.48</v>
      </c>
      <c r="CY7" s="24">
        <v>98.65</v>
      </c>
      <c r="CZ7" s="24">
        <v>98.76</v>
      </c>
      <c r="DA7" s="24">
        <v>98.9</v>
      </c>
      <c r="DB7" s="24">
        <v>98.99</v>
      </c>
      <c r="DC7" s="24">
        <v>96.96</v>
      </c>
      <c r="DD7" s="24">
        <v>96.97</v>
      </c>
      <c r="DE7" s="24">
        <v>97.7</v>
      </c>
      <c r="DF7" s="24">
        <v>97.59</v>
      </c>
      <c r="DG7" s="24">
        <v>97.53</v>
      </c>
      <c r="DH7" s="24">
        <v>95.82</v>
      </c>
      <c r="DI7" s="24">
        <v>21.35</v>
      </c>
      <c r="DJ7" s="24">
        <v>23.92</v>
      </c>
      <c r="DK7" s="24">
        <v>26.5</v>
      </c>
      <c r="DL7" s="24">
        <v>29.14</v>
      </c>
      <c r="DM7" s="24">
        <v>31.16</v>
      </c>
      <c r="DN7" s="24">
        <v>25.13</v>
      </c>
      <c r="DO7" s="24">
        <v>24.54</v>
      </c>
      <c r="DP7" s="24">
        <v>23.38</v>
      </c>
      <c r="DQ7" s="24">
        <v>24.59</v>
      </c>
      <c r="DR7" s="24">
        <v>26.87</v>
      </c>
      <c r="DS7" s="24">
        <v>39.74</v>
      </c>
      <c r="DT7" s="24">
        <v>9.6</v>
      </c>
      <c r="DU7" s="24">
        <v>11.93</v>
      </c>
      <c r="DV7" s="24">
        <v>11.86</v>
      </c>
      <c r="DW7" s="24">
        <v>14.34</v>
      </c>
      <c r="DX7" s="24">
        <v>16.28</v>
      </c>
      <c r="DY7" s="24">
        <v>6.4</v>
      </c>
      <c r="DZ7" s="24">
        <v>7.66</v>
      </c>
      <c r="EA7" s="24">
        <v>8.1999999999999993</v>
      </c>
      <c r="EB7" s="24">
        <v>9.43</v>
      </c>
      <c r="EC7" s="24">
        <v>12.4</v>
      </c>
      <c r="ED7" s="24">
        <v>7.62</v>
      </c>
      <c r="EE7" s="24">
        <v>0.25</v>
      </c>
      <c r="EF7" s="24">
        <v>0.3</v>
      </c>
      <c r="EG7" s="24">
        <v>0.27</v>
      </c>
      <c r="EH7" s="24">
        <v>0.31</v>
      </c>
      <c r="EI7" s="24">
        <v>0.5</v>
      </c>
      <c r="EJ7" s="24">
        <v>0.16</v>
      </c>
      <c r="EK7" s="24">
        <v>0.16</v>
      </c>
      <c r="EL7" s="24">
        <v>0.14000000000000001</v>
      </c>
      <c r="EM7" s="24">
        <v>0.15</v>
      </c>
      <c r="EN7" s="24">
        <v>0.16</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2024-01-25T02:17:28Z</cp:lastPrinted>
  <dcterms:created xsi:type="dcterms:W3CDTF">2023-12-12T00:45:35Z</dcterms:created>
  <dcterms:modified xsi:type="dcterms:W3CDTF">2024-01-25T02:48:00Z</dcterms:modified>
  <cp:category/>
</cp:coreProperties>
</file>