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fs01\s0103\06_理財G\02 公営企業\02 決算状況調査\04_経営比較分析表（１～２月）\09 公表（県HP掲載）３月８日予定\03_公表データ\02 川崎市\"/>
    </mc:Choice>
  </mc:AlternateContent>
  <workbookProtection workbookAlgorithmName="SHA-512" workbookHashValue="3eEzQMSz6KU2hDPTdGHCkR6RGDDGDcB+Eng3L4x+OS6B7Hzz44WFz2gheJ1QVX/uYX+RRNAQguIFiHJsmLDheQ==" workbookSaltValue="yrTY+tUFi9XtL1XbbbISBQ==" workbookSpinCount="100000" lockStructure="1"/>
  <bookViews>
    <workbookView xWindow="0" yWindow="0" windowWidth="23040" windowHeight="8304"/>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Q6" i="5"/>
  <c r="W10" i="4" s="1"/>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H85" i="4"/>
  <c r="G85" i="4"/>
  <c r="E85" i="4"/>
  <c r="BB10" i="4"/>
  <c r="AT10" i="4"/>
  <c r="AD10" i="4"/>
  <c r="P10" i="4"/>
  <c r="B10" i="4"/>
  <c r="AT8" i="4"/>
  <c r="AD8" i="4"/>
  <c r="W8" i="4"/>
  <c r="P8" i="4"/>
  <c r="B8" i="4"/>
  <c r="B6" i="4"/>
</calcChain>
</file>

<file path=xl/sharedStrings.xml><?xml version="1.0" encoding="utf-8"?>
<sst xmlns="http://schemas.openxmlformats.org/spreadsheetml/2006/main" count="231" uniqueCount="117">
  <si>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</si>
  <si>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</si>
  <si>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</si>
  <si>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</si>
  <si>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</si>
  <si>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</si>
  <si>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</si>
  <si>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</si>
  <si>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</si>
  <si>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</si>
  <si>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</si>
  <si>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</si>
  <si>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</si>
  <si>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</si>
  <si>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</si>
  <si>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</si>
  <si>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</si>
  <si>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</si>
  <si>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</si>
  <si>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</si>
  <si>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</si>
  <si>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</si>
  <si>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</si>
  <si>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</si>
  <si>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</si>
  <si>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</si>
  <si>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</si>
  <si>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</si>
  <si>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</si>
  <si>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</si>
  <si>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</si>
  <si>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</si>
  <si>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</si>
  <si>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</si>
  <si>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</si>
  <si>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</si>
  <si>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</si>
  <si>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</si>
  <si>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</si>
  <si>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</si>
  <si>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</si>
  <si>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</si>
  <si>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</si>
  <si>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</si>
  <si>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</si>
  <si>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</si>
  <si>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</si>
  <si>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</si>
  <si>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</si>
  <si>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</si>
  <si>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</si>
  <si>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</si>
  <si>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</si>
  <si>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</si>
  <si>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</si>
  <si>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</si>
  <si>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</si>
  <si>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</si>
  <si>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</si>
  <si>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</si>
  <si>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</si>
  <si>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</si>
  <si>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</si>
  <si>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</si>
  <si>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</si>
  <si>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</si>
  <si>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</si>
  <si>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</si>
  <si>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</si>
  <si>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</si>
  <si>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</si>
  <si>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</si>
  <si>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</si>
  <si>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</si>
  <si>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</si>
  <si>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</si>
  <si>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</si>
  <si>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</si>
  <si>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</si>
  <si>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</si>
  <si>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</si>
  <si>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</si>
  <si>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</si>
  <si>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</si>
  <si>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</si>
  <si>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</si>
  <si>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</si>
  <si>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</si>
  <si>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</si>
  <si>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</si>
  <si>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</si>
  <si>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</si>
  <si>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</si>
  <si>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</si>
  <si>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</si>
  <si>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</si>
  <si>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川崎市</t>
  </si>
  <si>
    <t>法適用</t>
  </si>
  <si>
    <t>下水道事業</t>
  </si>
  <si>
    <t>公共下水道</t>
  </si>
  <si>
    <t>政令市等</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</si>
  <si>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</si>
  <si>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</si>
  <si>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</si>
  <si>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</si>
  <si>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</si>
  <si>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</si>
  <si>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</si>
  <si>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</si>
  <si>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</si>
  <si>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</si>
  <si>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</si>
  <si>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</si>
  <si>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</si>
  <si>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〇近年の燃料価格の高騰等により、維持管理費が増大しており、経常収支比率や経費回収率が減少していることから、今後も影響について注視していく必要があります。
〇企業債残高が高い水準にありますが、企業債残高の縮減に向けた取組を継続することで、持続可能な経営基盤を確保できると考えています。
〇引き続き、管渠や施設の更新のほか、耐震化、浸水対策、高度処理対策、合流改善等の整備を行う必要があります。このような状況でも、企業債残高に留意しながら、優先順位を定めて計画的な整備を行い、適切な維持管理を併せて行うため、アセットマネジメント手法を導入した取組を進めています。</t>
    <rPh sb="1" eb="3">
      <t>キンネン</t>
    </rPh>
    <rPh sb="16" eb="21">
      <t>イジカンリヒ</t>
    </rPh>
    <rPh sb="22" eb="24">
      <t>ゾウダイ</t>
    </rPh>
    <rPh sb="29" eb="33">
      <t>ケイジョウシュウシ</t>
    </rPh>
    <rPh sb="33" eb="35">
      <t>ヒリツ</t>
    </rPh>
    <rPh sb="36" eb="38">
      <t>ケイヒ</t>
    </rPh>
    <rPh sb="38" eb="41">
      <t>カイシュウリツ</t>
    </rPh>
    <rPh sb="42" eb="44">
      <t>ゲンショウ</t>
    </rPh>
    <rPh sb="53" eb="55">
      <t>コンゴ</t>
    </rPh>
    <rPh sb="56" eb="58">
      <t>エイキョウ</t>
    </rPh>
    <rPh sb="62" eb="64">
      <t>チュウシ</t>
    </rPh>
    <rPh sb="68" eb="70">
      <t>ヒツヨウ</t>
    </rPh>
    <phoneticPr fontId="4"/>
  </si>
  <si>
    <r>
      <t>〇法定耐用年数に達している施設があるため、</t>
    </r>
    <r>
      <rPr>
        <b/>
        <sz val="11"/>
        <color theme="1"/>
        <rFont val="ＭＳ ゴシック"/>
        <family val="3"/>
        <charset val="128"/>
      </rPr>
      <t>①有形固定資産減価償却率</t>
    </r>
    <r>
      <rPr>
        <sz val="11"/>
        <color theme="1"/>
        <rFont val="ＭＳ ゴシック"/>
        <family val="3"/>
        <charset val="128"/>
      </rPr>
      <t>は、年々上昇傾向にあり、資産の老朽化が進行しています。</t>
    </r>
    <r>
      <rPr>
        <b/>
        <sz val="11"/>
        <color theme="1"/>
        <rFont val="ＭＳ ゴシック"/>
        <family val="3"/>
        <charset val="128"/>
      </rPr>
      <t>②管渠老朽化率</t>
    </r>
    <r>
      <rPr>
        <sz val="11"/>
        <color theme="1"/>
        <rFont val="ＭＳ ゴシック"/>
        <family val="3"/>
        <charset val="128"/>
      </rPr>
      <t>は、現状では類似団体平均と比べて老朽化は進んでいませんが、今後は、昭和50年代から平成初期にかけて急速に整備を行った管渠が順次耐用年数を迎えるため、比較的短期間で老朽化が進むことに留意する必要があります。
〇</t>
    </r>
    <r>
      <rPr>
        <b/>
        <sz val="11"/>
        <color theme="1"/>
        <rFont val="ＭＳ ゴシック"/>
        <family val="3"/>
        <charset val="128"/>
      </rPr>
      <t>③管渠改善率</t>
    </r>
    <r>
      <rPr>
        <sz val="11"/>
        <color theme="1"/>
        <rFont val="ＭＳ ゴシック"/>
        <family val="3"/>
        <charset val="128"/>
      </rPr>
      <t>は、年度によって変動がありますが、今後も老朽化が進む地域の管渠を中心に計画的に更新していく必要があります。</t>
    </r>
    <rPh sb="35" eb="37">
      <t>ネンネン</t>
    </rPh>
    <rPh sb="37" eb="39">
      <t>ジョウショウ</t>
    </rPh>
    <rPh sb="39" eb="41">
      <t>ケイコウ</t>
    </rPh>
    <rPh sb="45" eb="47">
      <t>シサン</t>
    </rPh>
    <rPh sb="48" eb="51">
      <t>ロウキュウカ</t>
    </rPh>
    <rPh sb="52" eb="54">
      <t>シンコウ</t>
    </rPh>
    <rPh sb="77" eb="79">
      <t>ヘイキン</t>
    </rPh>
    <phoneticPr fontId="4"/>
  </si>
  <si>
    <r>
      <t>〇</t>
    </r>
    <r>
      <rPr>
        <b/>
        <sz val="11"/>
        <color theme="1"/>
        <rFont val="ＭＳ ゴシック"/>
        <family val="3"/>
        <charset val="128"/>
      </rPr>
      <t>①経常収支比率</t>
    </r>
    <r>
      <rPr>
        <sz val="11"/>
        <color theme="1"/>
        <rFont val="ＭＳ ゴシック"/>
        <family val="3"/>
        <charset val="128"/>
      </rPr>
      <t>及び</t>
    </r>
    <r>
      <rPr>
        <b/>
        <sz val="11"/>
        <color theme="1"/>
        <rFont val="ＭＳ ゴシック"/>
        <family val="3"/>
        <charset val="128"/>
      </rPr>
      <t>⑤経費回収率</t>
    </r>
    <r>
      <rPr>
        <sz val="11"/>
        <color theme="1"/>
        <rFont val="ＭＳ ゴシック"/>
        <family val="3"/>
        <charset val="128"/>
      </rPr>
      <t>は、下水道使用料の減少や維持管理費用の増加により減少しているものの、いずれも100％を上回っており、</t>
    </r>
    <r>
      <rPr>
        <b/>
        <sz val="11"/>
        <color theme="1"/>
        <rFont val="ＭＳ ゴシック"/>
        <family val="3"/>
        <charset val="128"/>
      </rPr>
      <t>②累積欠損金</t>
    </r>
    <r>
      <rPr>
        <sz val="11"/>
        <color theme="1"/>
        <rFont val="ＭＳ ゴシック"/>
        <family val="3"/>
        <charset val="128"/>
      </rPr>
      <t xml:space="preserve">が計上されていないため、経営の健全性は維持しています。
</t>
    </r>
    <r>
      <rPr>
        <b/>
        <sz val="11"/>
        <color theme="1"/>
        <rFont val="ＭＳ ゴシック"/>
        <family val="3"/>
        <charset val="128"/>
      </rPr>
      <t>⑥汚水処理原価</t>
    </r>
    <r>
      <rPr>
        <sz val="11"/>
        <color theme="1"/>
        <rFont val="ＭＳ ゴシック"/>
        <family val="3"/>
        <charset val="128"/>
      </rPr>
      <t>は、近年の燃料価格の高騰等による維持管理費用の増加の影響で上昇しています。
〇</t>
    </r>
    <r>
      <rPr>
        <b/>
        <sz val="11"/>
        <color theme="1"/>
        <rFont val="ＭＳ ゴシック"/>
        <family val="3"/>
        <charset val="128"/>
      </rPr>
      <t>③流動比率</t>
    </r>
    <r>
      <rPr>
        <sz val="11"/>
        <color theme="1"/>
        <rFont val="ＭＳ ゴシック"/>
        <family val="3"/>
        <charset val="128"/>
      </rPr>
      <t>は、100％を下回っていますが、流動負債の半分以上が企業債であり、その償還の原資は下水道使用料収入等により得られています。
〇急速な整備のために多額の企業債借入れを行った時期があり、</t>
    </r>
    <r>
      <rPr>
        <b/>
        <sz val="11"/>
        <color theme="1"/>
        <rFont val="ＭＳ ゴシック"/>
        <family val="3"/>
        <charset val="128"/>
      </rPr>
      <t>④企業債残高対事業規模比率</t>
    </r>
    <r>
      <rPr>
        <sz val="11"/>
        <color theme="1"/>
        <rFont val="ＭＳ ゴシック"/>
        <family val="3"/>
        <charset val="128"/>
      </rPr>
      <t>が類似団体平均を上回っていますが、企業債の償還による残高の減少で年々改善しています。
〇</t>
    </r>
    <r>
      <rPr>
        <b/>
        <sz val="11"/>
        <color theme="1"/>
        <rFont val="ＭＳ ゴシック"/>
        <family val="3"/>
        <charset val="128"/>
      </rPr>
      <t>⑦施設利用率</t>
    </r>
    <r>
      <rPr>
        <sz val="11"/>
        <color theme="1"/>
        <rFont val="ＭＳ ゴシック"/>
        <family val="3"/>
        <charset val="128"/>
      </rPr>
      <t>は、類似団体平均を下回っていますが、既存施設を活用した水質向上に取り組むなど、施設を有効に活用しています。
〇</t>
    </r>
    <r>
      <rPr>
        <b/>
        <sz val="11"/>
        <color theme="1"/>
        <rFont val="ＭＳ ゴシック"/>
        <family val="3"/>
        <charset val="128"/>
      </rPr>
      <t>⑧水洗化率</t>
    </r>
    <r>
      <rPr>
        <sz val="11"/>
        <color theme="1"/>
        <rFont val="ＭＳ ゴシック"/>
        <family val="3"/>
        <charset val="128"/>
      </rPr>
      <t xml:space="preserve">は99％以上（左グラフにおいて令和元年度の水洗化率が98.17％とあるのは、正しくは99.03％）と高い水準になっています。
</t>
    </r>
    <rPh sb="40" eb="42">
      <t>ゲンショウ</t>
    </rPh>
    <rPh sb="109" eb="111">
      <t>キンネン</t>
    </rPh>
    <rPh sb="123" eb="129">
      <t>イジカンリヒヨウ</t>
    </rPh>
    <rPh sb="130" eb="132">
      <t>ゾウカ</t>
    </rPh>
    <rPh sb="133" eb="135">
      <t>エイキョウ</t>
    </rPh>
    <rPh sb="158" eb="160">
      <t>シタマワ</t>
    </rPh>
    <rPh sb="167" eb="169">
      <t>リュウドウ</t>
    </rPh>
    <rPh sb="169" eb="171">
      <t>フサイ</t>
    </rPh>
    <rPh sb="172" eb="174">
      <t>ハンブン</t>
    </rPh>
    <rPh sb="174" eb="176">
      <t>イジョウ</t>
    </rPh>
    <rPh sb="177" eb="180">
      <t>キギョウサイ</t>
    </rPh>
    <rPh sb="186" eb="188">
      <t>ショウカン</t>
    </rPh>
    <rPh sb="189" eb="191">
      <t>ゲンシ</t>
    </rPh>
    <rPh sb="263" eb="265">
      <t>ウワマワ</t>
    </rPh>
    <rPh sb="311" eb="313">
      <t>ヘイキン</t>
    </rPh>
    <rPh sb="314" eb="316">
      <t>シタマワ</t>
    </rPh>
    <rPh sb="361" eb="364">
      <t>スイセンカ</t>
    </rPh>
    <rPh sb="364" eb="365">
      <t>リツ</t>
    </rPh>
    <rPh sb="415" eb="416">
      <t>タカ</t>
    </rPh>
    <rPh sb="417" eb="419">
      <t>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</si>
</sst>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FF0000"/>
      <name val="ＭＳ ゴシック"/>
      <family val="3"/>
      <charset val="128"/>
    </font>
  </fonts>
  <fills count="7">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15" fillId="0" borderId="0" xfId="0" applyFont="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6" borderId="6" xfId="0" applyFont="1" applyFill="1" applyBorder="1" applyAlignment="1" applyProtection="1">
      <alignment horizontal="left" vertical="top" wrapText="1"/>
      <protection locked="0"/>
    </xf>
    <xf numFmtId="0" fontId="5" fillId="6" borderId="0" xfId="0" applyFont="1" applyFill="1" applyBorder="1" applyAlignment="1" applyProtection="1">
      <alignment horizontal="left" vertical="top" wrapText="1"/>
      <protection locked="0"/>
    </xf>
    <xf numFmtId="0" fontId="5" fillId="6" borderId="7" xfId="0" applyFont="1" applyFill="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6" borderId="8" xfId="0" applyFont="1" applyFill="1" applyBorder="1" applyAlignment="1" applyProtection="1">
      <alignment horizontal="left" vertical="top" wrapText="1"/>
      <protection locked="0"/>
    </xf>
    <xf numFmtId="0" fontId="5" fillId="6" borderId="1" xfId="0" applyFont="1" applyFill="1" applyBorder="1" applyAlignment="1" applyProtection="1">
      <alignment horizontal="left" vertical="top" wrapText="1"/>
      <protection locked="0"/>
    </xf>
    <xf numFmtId="0" fontId="5" fillId="6" borderId="9" xfId="0" applyFont="1" applyFill="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0.24</c:v>
                </c:pt>
                <c:pt idx="1">
                  <c:v>0.38</c:v>
                </c:pt>
                <c:pt idx="2">
                  <c:v>0.24</c:v>
                </c:pt>
                <c:pt idx="3">
                  <c:v>0.2</c:v>
                </c:pt>
                <c:pt idx="4">
                  <c:v>0.19</c:v>
                </c:pt>
              </c:numCache>
            </c:numRef>
          </c:val>
          <c:extLst>
            <c:ext xmlns:c16="http://schemas.microsoft.com/office/drawing/2014/chart" uri="{C3380CC4-5D6E-409C-BE32-E72D297353CC}">
              <c16:uniqueId val="{00000000-199E-49AE-9DA8-9A03D9EEAD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0.41</c:v>
                </c:pt>
                <c:pt idx="2">
                  <c:v>0.41</c:v>
                </c:pt>
                <c:pt idx="3">
                  <c:v>0.45</c:v>
                </c:pt>
                <c:pt idx="4">
                  <c:v>0.44</c:v>
                </c:pt>
              </c:numCache>
            </c:numRef>
          </c:val>
          <c:smooth val="0"/>
          <c:extLst>
            <c:ext xmlns:c16="http://schemas.microsoft.com/office/drawing/2014/chart" uri="{C3380CC4-5D6E-409C-BE32-E72D297353CC}">
              <c16:uniqueId val="{00000001-199E-49AE-9DA8-9A03D9EEAD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48.43</c:v>
                </c:pt>
                <c:pt idx="1">
                  <c:v>49.84</c:v>
                </c:pt>
                <c:pt idx="2">
                  <c:v>51.29</c:v>
                </c:pt>
                <c:pt idx="3">
                  <c:v>50.41</c:v>
                </c:pt>
                <c:pt idx="4">
                  <c:v>49.24</c:v>
                </c:pt>
              </c:numCache>
            </c:numRef>
          </c:val>
          <c:extLst>
            <c:ext xmlns:c16="http://schemas.microsoft.com/office/drawing/2014/chart" uri="{C3380CC4-5D6E-409C-BE32-E72D297353CC}">
              <c16:uniqueId val="{00000000-55E7-40BE-9E6E-CCDE8254295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57.38</c:v>
                </c:pt>
                <c:pt idx="1">
                  <c:v>58.09</c:v>
                </c:pt>
                <c:pt idx="2">
                  <c:v>58.16</c:v>
                </c:pt>
                <c:pt idx="3">
                  <c:v>58.91</c:v>
                </c:pt>
                <c:pt idx="4">
                  <c:v>58.31</c:v>
                </c:pt>
              </c:numCache>
            </c:numRef>
          </c:val>
          <c:smooth val="0"/>
          <c:extLst>
            <c:ext xmlns:c16="http://schemas.microsoft.com/office/drawing/2014/chart" uri="{C3380CC4-5D6E-409C-BE32-E72D297353CC}">
              <c16:uniqueId val="{00000001-55E7-40BE-9E6E-CCDE8254295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99.03</c:v>
                </c:pt>
                <c:pt idx="1">
                  <c:v>98.17</c:v>
                </c:pt>
                <c:pt idx="2">
                  <c:v>99.03</c:v>
                </c:pt>
                <c:pt idx="3">
                  <c:v>99.03</c:v>
                </c:pt>
                <c:pt idx="4">
                  <c:v>99.03</c:v>
                </c:pt>
              </c:numCache>
            </c:numRef>
          </c:val>
          <c:extLst>
            <c:ext xmlns:c16="http://schemas.microsoft.com/office/drawing/2014/chart" uri="{C3380CC4-5D6E-409C-BE32-E72D297353CC}">
              <c16:uniqueId val="{00000000-C546-4C8F-9FC5-700F6B4ECE2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98.98</c:v>
                </c:pt>
                <c:pt idx="1">
                  <c:v>99.01</c:v>
                </c:pt>
                <c:pt idx="2">
                  <c:v>99.1</c:v>
                </c:pt>
                <c:pt idx="3">
                  <c:v>99.16</c:v>
                </c:pt>
                <c:pt idx="4">
                  <c:v>99.21</c:v>
                </c:pt>
              </c:numCache>
            </c:numRef>
          </c:val>
          <c:smooth val="0"/>
          <c:extLst>
            <c:ext xmlns:c16="http://schemas.microsoft.com/office/drawing/2014/chart" uri="{C3380CC4-5D6E-409C-BE32-E72D297353CC}">
              <c16:uniqueId val="{00000001-C546-4C8F-9FC5-700F6B4ECE2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111.88</c:v>
                </c:pt>
                <c:pt idx="1">
                  <c:v>112.13</c:v>
                </c:pt>
                <c:pt idx="2">
                  <c:v>110.56</c:v>
                </c:pt>
                <c:pt idx="3">
                  <c:v>106.96</c:v>
                </c:pt>
                <c:pt idx="4">
                  <c:v>103.75</c:v>
                </c:pt>
              </c:numCache>
            </c:numRef>
          </c:val>
          <c:extLst>
            <c:ext xmlns:c16="http://schemas.microsoft.com/office/drawing/2014/chart" uri="{C3380CC4-5D6E-409C-BE32-E72D297353CC}">
              <c16:uniqueId val="{00000000-7ADC-474F-81E6-9FAE43B3A7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109.5</c:v>
                </c:pt>
                <c:pt idx="1">
                  <c:v>108.24</c:v>
                </c:pt>
                <c:pt idx="2">
                  <c:v>105.16</c:v>
                </c:pt>
                <c:pt idx="3">
                  <c:v>106.23</c:v>
                </c:pt>
                <c:pt idx="4">
                  <c:v>104.46</c:v>
                </c:pt>
              </c:numCache>
            </c:numRef>
          </c:val>
          <c:smooth val="0"/>
          <c:extLst>
            <c:ext xmlns:c16="http://schemas.microsoft.com/office/drawing/2014/chart" uri="{C3380CC4-5D6E-409C-BE32-E72D297353CC}">
              <c16:uniqueId val="{00000001-7ADC-474F-81E6-9FAE43B3A7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48.73</c:v>
                </c:pt>
                <c:pt idx="1">
                  <c:v>48.82</c:v>
                </c:pt>
                <c:pt idx="2">
                  <c:v>50.25</c:v>
                </c:pt>
                <c:pt idx="3">
                  <c:v>51.79</c:v>
                </c:pt>
                <c:pt idx="4">
                  <c:v>53.19</c:v>
                </c:pt>
              </c:numCache>
            </c:numRef>
          </c:val>
          <c:extLst>
            <c:ext xmlns:c16="http://schemas.microsoft.com/office/drawing/2014/chart" uri="{C3380CC4-5D6E-409C-BE32-E72D297353CC}">
              <c16:uniqueId val="{00000000-CE4C-4531-A886-F4271826DEDB}"/>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47.06</c:v>
                </c:pt>
                <c:pt idx="1">
                  <c:v>48.25</c:v>
                </c:pt>
                <c:pt idx="2">
                  <c:v>49.35</c:v>
                </c:pt>
                <c:pt idx="3">
                  <c:v>50.38</c:v>
                </c:pt>
                <c:pt idx="4">
                  <c:v>51.54</c:v>
                </c:pt>
              </c:numCache>
            </c:numRef>
          </c:val>
          <c:smooth val="0"/>
          <c:extLst>
            <c:ext xmlns:c16="http://schemas.microsoft.com/office/drawing/2014/chart" uri="{C3380CC4-5D6E-409C-BE32-E72D297353CC}">
              <c16:uniqueId val="{00000001-CE4C-4531-A886-F4271826DEDB}"/>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6.08</c:v>
                </c:pt>
                <c:pt idx="1">
                  <c:v>7.16</c:v>
                </c:pt>
                <c:pt idx="2">
                  <c:v>7.98</c:v>
                </c:pt>
                <c:pt idx="3">
                  <c:v>8.81</c:v>
                </c:pt>
                <c:pt idx="4">
                  <c:v>9.99</c:v>
                </c:pt>
              </c:numCache>
            </c:numRef>
          </c:val>
          <c:extLst>
            <c:ext xmlns:c16="http://schemas.microsoft.com/office/drawing/2014/chart" uri="{C3380CC4-5D6E-409C-BE32-E72D297353CC}">
              <c16:uniqueId val="{00000000-7115-4885-B599-E60E40C8FAE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9.6300000000000008</c:v>
                </c:pt>
                <c:pt idx="1">
                  <c:v>10.76</c:v>
                </c:pt>
                <c:pt idx="2">
                  <c:v>12.06</c:v>
                </c:pt>
                <c:pt idx="3">
                  <c:v>13.41</c:v>
                </c:pt>
                <c:pt idx="4">
                  <c:v>15.06</c:v>
                </c:pt>
              </c:numCache>
            </c:numRef>
          </c:val>
          <c:smooth val="0"/>
          <c:extLst>
            <c:ext xmlns:c16="http://schemas.microsoft.com/office/drawing/2014/chart" uri="{C3380CC4-5D6E-409C-BE32-E72D297353CC}">
              <c16:uniqueId val="{00000001-7115-4885-B599-E60E40C8FAE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13-4AD0-821E-7CAF83D91E7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formatCode="#,##0.00;&quot;△&quot;#,##0.00;&quot;-&quot;">
                  <c:v>0.01</c:v>
                </c:pt>
                <c:pt idx="1">
                  <c:v>0</c:v>
                </c:pt>
                <c:pt idx="2">
                  <c:v>0</c:v>
                </c:pt>
                <c:pt idx="3">
                  <c:v>0</c:v>
                </c:pt>
                <c:pt idx="4">
                  <c:v>0</c:v>
                </c:pt>
              </c:numCache>
            </c:numRef>
          </c:val>
          <c:smooth val="0"/>
          <c:extLst>
            <c:ext xmlns:c16="http://schemas.microsoft.com/office/drawing/2014/chart" uri="{C3380CC4-5D6E-409C-BE32-E72D297353CC}">
              <c16:uniqueId val="{00000001-9B13-4AD0-821E-7CAF83D91E7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55.13</c:v>
                </c:pt>
                <c:pt idx="1">
                  <c:v>56.9</c:v>
                </c:pt>
                <c:pt idx="2">
                  <c:v>63.57</c:v>
                </c:pt>
                <c:pt idx="3">
                  <c:v>58.21</c:v>
                </c:pt>
                <c:pt idx="4">
                  <c:v>56.82</c:v>
                </c:pt>
              </c:numCache>
            </c:numRef>
          </c:val>
          <c:extLst>
            <c:ext xmlns:c16="http://schemas.microsoft.com/office/drawing/2014/chart" uri="{C3380CC4-5D6E-409C-BE32-E72D297353CC}">
              <c16:uniqueId val="{00000000-2323-4B58-A827-A88DD739EA84}"/>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70.08</c:v>
                </c:pt>
                <c:pt idx="1">
                  <c:v>72.92</c:v>
                </c:pt>
                <c:pt idx="2">
                  <c:v>71.39</c:v>
                </c:pt>
                <c:pt idx="3">
                  <c:v>74.09</c:v>
                </c:pt>
                <c:pt idx="4">
                  <c:v>71.900000000000006</c:v>
                </c:pt>
              </c:numCache>
            </c:numRef>
          </c:val>
          <c:smooth val="0"/>
          <c:extLst>
            <c:ext xmlns:c16="http://schemas.microsoft.com/office/drawing/2014/chart" uri="{C3380CC4-5D6E-409C-BE32-E72D297353CC}">
              <c16:uniqueId val="{00000001-2323-4B58-A827-A88DD739EA84}"/>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779.37</c:v>
                </c:pt>
                <c:pt idx="1">
                  <c:v>755.48</c:v>
                </c:pt>
                <c:pt idx="2">
                  <c:v>734.8</c:v>
                </c:pt>
                <c:pt idx="3">
                  <c:v>711.41</c:v>
                </c:pt>
                <c:pt idx="4">
                  <c:v>697.1</c:v>
                </c:pt>
              </c:numCache>
            </c:numRef>
          </c:val>
          <c:extLst>
            <c:ext xmlns:c16="http://schemas.microsoft.com/office/drawing/2014/chart" uri="{C3380CC4-5D6E-409C-BE32-E72D297353CC}">
              <c16:uniqueId val="{00000000-7ABC-4734-A384-E222ED40045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537.13</c:v>
                </c:pt>
                <c:pt idx="1">
                  <c:v>531.38</c:v>
                </c:pt>
                <c:pt idx="2">
                  <c:v>551.04</c:v>
                </c:pt>
                <c:pt idx="3">
                  <c:v>523.58000000000004</c:v>
                </c:pt>
                <c:pt idx="4">
                  <c:v>508.99</c:v>
                </c:pt>
              </c:numCache>
            </c:numRef>
          </c:val>
          <c:smooth val="0"/>
          <c:extLst>
            <c:ext xmlns:c16="http://schemas.microsoft.com/office/drawing/2014/chart" uri="{C3380CC4-5D6E-409C-BE32-E72D297353CC}">
              <c16:uniqueId val="{00000001-7ABC-4734-A384-E222ED40045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122.57</c:v>
                </c:pt>
                <c:pt idx="1">
                  <c:v>122.47</c:v>
                </c:pt>
                <c:pt idx="2">
                  <c:v>120.41</c:v>
                </c:pt>
                <c:pt idx="3">
                  <c:v>112.14</c:v>
                </c:pt>
                <c:pt idx="4">
                  <c:v>105.43</c:v>
                </c:pt>
              </c:numCache>
            </c:numRef>
          </c:val>
          <c:extLst>
            <c:ext xmlns:c16="http://schemas.microsoft.com/office/drawing/2014/chart" uri="{C3380CC4-5D6E-409C-BE32-E72D297353CC}">
              <c16:uniqueId val="{00000000-498D-4129-83C5-7D649412FA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112.43</c:v>
                </c:pt>
                <c:pt idx="1">
                  <c:v>110.92</c:v>
                </c:pt>
                <c:pt idx="2">
                  <c:v>105.67</c:v>
                </c:pt>
                <c:pt idx="3">
                  <c:v>105.37</c:v>
                </c:pt>
                <c:pt idx="4">
                  <c:v>99.93</c:v>
                </c:pt>
              </c:numCache>
            </c:numRef>
          </c:val>
          <c:smooth val="0"/>
          <c:extLst>
            <c:ext xmlns:c16="http://schemas.microsoft.com/office/drawing/2014/chart" uri="{C3380CC4-5D6E-409C-BE32-E72D297353CC}">
              <c16:uniqueId val="{00000001-498D-4129-83C5-7D649412FA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121.5</c:v>
                </c:pt>
                <c:pt idx="1">
                  <c:v>121.25</c:v>
                </c:pt>
                <c:pt idx="2">
                  <c:v>118.21</c:v>
                </c:pt>
                <c:pt idx="3">
                  <c:v>126.6</c:v>
                </c:pt>
                <c:pt idx="4">
                  <c:v>135.63</c:v>
                </c:pt>
              </c:numCache>
            </c:numRef>
          </c:val>
          <c:extLst>
            <c:ext xmlns:c16="http://schemas.microsoft.com/office/drawing/2014/chart" uri="{C3380CC4-5D6E-409C-BE32-E72D297353CC}">
              <c16:uniqueId val="{00000000-A92A-4F9E-BA0A-588F36A28B67}"/>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118.55</c:v>
                </c:pt>
                <c:pt idx="1">
                  <c:v>119.33</c:v>
                </c:pt>
                <c:pt idx="2">
                  <c:v>118.72</c:v>
                </c:pt>
                <c:pt idx="3">
                  <c:v>120.5</c:v>
                </c:pt>
                <c:pt idx="4">
                  <c:v>127.3</c:v>
                </c:pt>
              </c:numCache>
            </c:numRef>
          </c:val>
          <c:smooth val="0"/>
          <c:extLst>
            <c:ext xmlns:c16="http://schemas.microsoft.com/office/drawing/2014/chart" uri="{C3380CC4-5D6E-409C-BE32-E72D297353CC}">
              <c16:uniqueId val="{00000001-A92A-4F9E-BA0A-588F36A28B67}"/>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N1" zoomScale="115" zoomScaleNormal="115" workbookViewId="0">
      <selection activeCell="BL16" sqref="BL16:BZ44"/>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神奈川県　川崎市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2" t="s">
        <v>1</v>
      </c>
      <c r="C7" s="32"/>
      <c r="D7" s="32"/>
      <c r="E7" s="32"/>
      <c r="F7" s="32"/>
      <c r="G7" s="32"/>
      <c r="H7" s="32"/>
      <c r="I7" s="32" t="s">
        <v>2</v>
      </c>
      <c r="J7" s="32"/>
      <c r="K7" s="32"/>
      <c r="L7" s="32"/>
      <c r="M7" s="32"/>
      <c r="N7" s="32"/>
      <c r="O7" s="32"/>
      <c r="P7" s="32" t="s">
        <v>3</v>
      </c>
      <c r="Q7" s="32"/>
      <c r="R7" s="32"/>
      <c r="S7" s="32"/>
      <c r="T7" s="32"/>
      <c r="U7" s="32"/>
      <c r="V7" s="32"/>
      <c r="W7" s="32" t="s">
        <v>4</v>
      </c>
      <c r="X7" s="32"/>
      <c r="Y7" s="32"/>
      <c r="Z7" s="32"/>
      <c r="AA7" s="32"/>
      <c r="AB7" s="32"/>
      <c r="AC7" s="32"/>
      <c r="AD7" s="32" t="s">
        <v>5</v>
      </c>
      <c r="AE7" s="32"/>
      <c r="AF7" s="32"/>
      <c r="AG7" s="32"/>
      <c r="AH7" s="32"/>
      <c r="AI7" s="32"/>
      <c r="AJ7" s="32"/>
      <c r="AK7" s="3"/>
      <c r="AL7" s="32" t="s">
        <v>6</v>
      </c>
      <c r="AM7" s="32"/>
      <c r="AN7" s="32"/>
      <c r="AO7" s="32"/>
      <c r="AP7" s="32"/>
      <c r="AQ7" s="32"/>
      <c r="AR7" s="32"/>
      <c r="AS7" s="32"/>
      <c r="AT7" s="32" t="s">
        <v>7</v>
      </c>
      <c r="AU7" s="32"/>
      <c r="AV7" s="32"/>
      <c r="AW7" s="32"/>
      <c r="AX7" s="32"/>
      <c r="AY7" s="32"/>
      <c r="AZ7" s="32"/>
      <c r="BA7" s="32"/>
      <c r="BB7" s="32" t="s">
        <v>8</v>
      </c>
      <c r="BC7" s="32"/>
      <c r="BD7" s="32"/>
      <c r="BE7" s="32"/>
      <c r="BF7" s="32"/>
      <c r="BG7" s="32"/>
      <c r="BH7" s="32"/>
      <c r="BI7" s="32"/>
      <c r="BJ7" s="3"/>
      <c r="BK7" s="3"/>
      <c r="BL7" s="33" t="s">
        <v>9</v>
      </c>
      <c r="BM7" s="34"/>
      <c r="BN7" s="34"/>
      <c r="BO7" s="34"/>
      <c r="BP7" s="34"/>
      <c r="BQ7" s="34"/>
      <c r="BR7" s="34"/>
      <c r="BS7" s="34"/>
      <c r="BT7" s="34"/>
      <c r="BU7" s="34"/>
      <c r="BV7" s="34"/>
      <c r="BW7" s="34"/>
      <c r="BX7" s="34"/>
      <c r="BY7" s="35"/>
    </row>
    <row r="8" spans="1:78" ht="18.75" customHeight="1" x14ac:dyDescent="0.2">
      <c r="A8" s="2"/>
      <c r="B8" s="41" t="str">
        <f>データ!I6</f>
        <v>法適用</v>
      </c>
      <c r="C8" s="41"/>
      <c r="D8" s="41"/>
      <c r="E8" s="41"/>
      <c r="F8" s="41"/>
      <c r="G8" s="41"/>
      <c r="H8" s="41"/>
      <c r="I8" s="41" t="str">
        <f>データ!J6</f>
        <v>下水道事業</v>
      </c>
      <c r="J8" s="41"/>
      <c r="K8" s="41"/>
      <c r="L8" s="41"/>
      <c r="M8" s="41"/>
      <c r="N8" s="41"/>
      <c r="O8" s="41"/>
      <c r="P8" s="41" t="str">
        <f>データ!K6</f>
        <v>公共下水道</v>
      </c>
      <c r="Q8" s="41"/>
      <c r="R8" s="41"/>
      <c r="S8" s="41"/>
      <c r="T8" s="41"/>
      <c r="U8" s="41"/>
      <c r="V8" s="41"/>
      <c r="W8" s="41" t="str">
        <f>データ!L6</f>
        <v>政令市等</v>
      </c>
      <c r="X8" s="41"/>
      <c r="Y8" s="41"/>
      <c r="Z8" s="41"/>
      <c r="AA8" s="41"/>
      <c r="AB8" s="41"/>
      <c r="AC8" s="41"/>
      <c r="AD8" s="42" t="str">
        <f>データ!$M$6</f>
        <v>自治体職員</v>
      </c>
      <c r="AE8" s="42"/>
      <c r="AF8" s="42"/>
      <c r="AG8" s="42"/>
      <c r="AH8" s="42"/>
      <c r="AI8" s="42"/>
      <c r="AJ8" s="42"/>
      <c r="AK8" s="3"/>
      <c r="AL8" s="43">
        <f>データ!S6</f>
        <v>1524026</v>
      </c>
      <c r="AM8" s="43"/>
      <c r="AN8" s="43"/>
      <c r="AO8" s="43"/>
      <c r="AP8" s="43"/>
      <c r="AQ8" s="43"/>
      <c r="AR8" s="43"/>
      <c r="AS8" s="43"/>
      <c r="AT8" s="36">
        <f>データ!T6</f>
        <v>142.96</v>
      </c>
      <c r="AU8" s="36"/>
      <c r="AV8" s="36"/>
      <c r="AW8" s="36"/>
      <c r="AX8" s="36"/>
      <c r="AY8" s="36"/>
      <c r="AZ8" s="36"/>
      <c r="BA8" s="36"/>
      <c r="BB8" s="36">
        <f>データ!U6</f>
        <v>10660.51</v>
      </c>
      <c r="BC8" s="36"/>
      <c r="BD8" s="36"/>
      <c r="BE8" s="36"/>
      <c r="BF8" s="36"/>
      <c r="BG8" s="36"/>
      <c r="BH8" s="36"/>
      <c r="BI8" s="36"/>
      <c r="BJ8" s="3"/>
      <c r="BK8" s="3"/>
      <c r="BL8" s="37" t="s">
        <v>10</v>
      </c>
      <c r="BM8" s="38"/>
      <c r="BN8" s="39" t="s">
        <v>11</v>
      </c>
      <c r="BO8" s="39"/>
      <c r="BP8" s="39"/>
      <c r="BQ8" s="39"/>
      <c r="BR8" s="39"/>
      <c r="BS8" s="39"/>
      <c r="BT8" s="39"/>
      <c r="BU8" s="39"/>
      <c r="BV8" s="39"/>
      <c r="BW8" s="39"/>
      <c r="BX8" s="39"/>
      <c r="BY8" s="40"/>
    </row>
    <row r="9" spans="1:78" ht="18.75" customHeight="1" x14ac:dyDescent="0.2">
      <c r="A9" s="2"/>
      <c r="B9" s="32" t="s">
        <v>12</v>
      </c>
      <c r="C9" s="32"/>
      <c r="D9" s="32"/>
      <c r="E9" s="32"/>
      <c r="F9" s="32"/>
      <c r="G9" s="32"/>
      <c r="H9" s="32"/>
      <c r="I9" s="32" t="s">
        <v>13</v>
      </c>
      <c r="J9" s="32"/>
      <c r="K9" s="32"/>
      <c r="L9" s="32"/>
      <c r="M9" s="32"/>
      <c r="N9" s="32"/>
      <c r="O9" s="32"/>
      <c r="P9" s="32" t="s">
        <v>14</v>
      </c>
      <c r="Q9" s="32"/>
      <c r="R9" s="32"/>
      <c r="S9" s="32"/>
      <c r="T9" s="32"/>
      <c r="U9" s="32"/>
      <c r="V9" s="32"/>
      <c r="W9" s="32" t="s">
        <v>15</v>
      </c>
      <c r="X9" s="32"/>
      <c r="Y9" s="32"/>
      <c r="Z9" s="32"/>
      <c r="AA9" s="32"/>
      <c r="AB9" s="32"/>
      <c r="AC9" s="32"/>
      <c r="AD9" s="32" t="s">
        <v>16</v>
      </c>
      <c r="AE9" s="32"/>
      <c r="AF9" s="32"/>
      <c r="AG9" s="32"/>
      <c r="AH9" s="32"/>
      <c r="AI9" s="32"/>
      <c r="AJ9" s="32"/>
      <c r="AK9" s="3"/>
      <c r="AL9" s="32" t="s">
        <v>17</v>
      </c>
      <c r="AM9" s="32"/>
      <c r="AN9" s="32"/>
      <c r="AO9" s="32"/>
      <c r="AP9" s="32"/>
      <c r="AQ9" s="32"/>
      <c r="AR9" s="32"/>
      <c r="AS9" s="32"/>
      <c r="AT9" s="32" t="s">
        <v>18</v>
      </c>
      <c r="AU9" s="32"/>
      <c r="AV9" s="32"/>
      <c r="AW9" s="32"/>
      <c r="AX9" s="32"/>
      <c r="AY9" s="32"/>
      <c r="AZ9" s="32"/>
      <c r="BA9" s="32"/>
      <c r="BB9" s="32" t="s">
        <v>19</v>
      </c>
      <c r="BC9" s="32"/>
      <c r="BD9" s="32"/>
      <c r="BE9" s="32"/>
      <c r="BF9" s="32"/>
      <c r="BG9" s="32"/>
      <c r="BH9" s="32"/>
      <c r="BI9" s="32"/>
      <c r="BJ9" s="3"/>
      <c r="BK9" s="3"/>
      <c r="BL9" s="44" t="s">
        <v>20</v>
      </c>
      <c r="BM9" s="45"/>
      <c r="BN9" s="52" t="s">
        <v>21</v>
      </c>
      <c r="BO9" s="52"/>
      <c r="BP9" s="52"/>
      <c r="BQ9" s="52"/>
      <c r="BR9" s="52"/>
      <c r="BS9" s="52"/>
      <c r="BT9" s="52"/>
      <c r="BU9" s="52"/>
      <c r="BV9" s="52"/>
      <c r="BW9" s="52"/>
      <c r="BX9" s="52"/>
      <c r="BY9" s="53"/>
    </row>
    <row r="10" spans="1:78" ht="18.75" customHeight="1" x14ac:dyDescent="0.2">
      <c r="A10" s="2"/>
      <c r="B10" s="36" t="str">
        <f>データ!N6</f>
        <v>-</v>
      </c>
      <c r="C10" s="36"/>
      <c r="D10" s="36"/>
      <c r="E10" s="36"/>
      <c r="F10" s="36"/>
      <c r="G10" s="36"/>
      <c r="H10" s="36"/>
      <c r="I10" s="36">
        <f>データ!O6</f>
        <v>54.99</v>
      </c>
      <c r="J10" s="36"/>
      <c r="K10" s="36"/>
      <c r="L10" s="36"/>
      <c r="M10" s="36"/>
      <c r="N10" s="36"/>
      <c r="O10" s="36"/>
      <c r="P10" s="36">
        <f>データ!P6</f>
        <v>99.56</v>
      </c>
      <c r="Q10" s="36"/>
      <c r="R10" s="36"/>
      <c r="S10" s="36"/>
      <c r="T10" s="36"/>
      <c r="U10" s="36"/>
      <c r="V10" s="36"/>
      <c r="W10" s="36">
        <f>データ!Q6</f>
        <v>85.88</v>
      </c>
      <c r="X10" s="36"/>
      <c r="Y10" s="36"/>
      <c r="Z10" s="36"/>
      <c r="AA10" s="36"/>
      <c r="AB10" s="36"/>
      <c r="AC10" s="36"/>
      <c r="AD10" s="43">
        <f>データ!R6</f>
        <v>2156</v>
      </c>
      <c r="AE10" s="43"/>
      <c r="AF10" s="43"/>
      <c r="AG10" s="43"/>
      <c r="AH10" s="43"/>
      <c r="AI10" s="43"/>
      <c r="AJ10" s="43"/>
      <c r="AK10" s="2"/>
      <c r="AL10" s="43">
        <f>データ!V6</f>
        <v>1534852</v>
      </c>
      <c r="AM10" s="43"/>
      <c r="AN10" s="43"/>
      <c r="AO10" s="43"/>
      <c r="AP10" s="43"/>
      <c r="AQ10" s="43"/>
      <c r="AR10" s="43"/>
      <c r="AS10" s="43"/>
      <c r="AT10" s="36">
        <f>データ!W6</f>
        <v>107.21</v>
      </c>
      <c r="AU10" s="36"/>
      <c r="AV10" s="36"/>
      <c r="AW10" s="36"/>
      <c r="AX10" s="36"/>
      <c r="AY10" s="36"/>
      <c r="AZ10" s="36"/>
      <c r="BA10" s="36"/>
      <c r="BB10" s="36">
        <f>データ!X6</f>
        <v>14316.31</v>
      </c>
      <c r="BC10" s="36"/>
      <c r="BD10" s="36"/>
      <c r="BE10" s="36"/>
      <c r="BF10" s="36"/>
      <c r="BG10" s="36"/>
      <c r="BH10" s="36"/>
      <c r="BI10" s="36"/>
      <c r="BJ10" s="2"/>
      <c r="BK10" s="2"/>
      <c r="BL10" s="65" t="s">
        <v>22</v>
      </c>
      <c r="BM10" s="66"/>
      <c r="BN10" s="67" t="s">
        <v>23</v>
      </c>
      <c r="BO10" s="67"/>
      <c r="BP10" s="67"/>
      <c r="BQ10" s="67"/>
      <c r="BR10" s="67"/>
      <c r="BS10" s="67"/>
      <c r="BT10" s="67"/>
      <c r="BU10" s="67"/>
      <c r="BV10" s="67"/>
      <c r="BW10" s="67"/>
      <c r="BX10" s="67"/>
      <c r="BY10" s="6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2">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2">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49"/>
      <c r="BM15" s="50"/>
      <c r="BN15" s="50"/>
      <c r="BO15" s="50"/>
      <c r="BP15" s="50"/>
      <c r="BQ15" s="50"/>
      <c r="BR15" s="50"/>
      <c r="BS15" s="50"/>
      <c r="BT15" s="50"/>
      <c r="BU15" s="50"/>
      <c r="BV15" s="50"/>
      <c r="BW15" s="50"/>
      <c r="BX15" s="50"/>
      <c r="BY15" s="50"/>
      <c r="BZ15" s="51"/>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2" t="s">
        <v>116</v>
      </c>
      <c r="BM16" s="63"/>
      <c r="BN16" s="63"/>
      <c r="BO16" s="63"/>
      <c r="BP16" s="63"/>
      <c r="BQ16" s="63"/>
      <c r="BR16" s="63"/>
      <c r="BS16" s="63"/>
      <c r="BT16" s="63"/>
      <c r="BU16" s="63"/>
      <c r="BV16" s="63"/>
      <c r="BW16" s="63"/>
      <c r="BX16" s="63"/>
      <c r="BY16" s="63"/>
      <c r="BZ16" s="64"/>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2"/>
      <c r="BM17" s="63"/>
      <c r="BN17" s="63"/>
      <c r="BO17" s="63"/>
      <c r="BP17" s="63"/>
      <c r="BQ17" s="63"/>
      <c r="BR17" s="63"/>
      <c r="BS17" s="63"/>
      <c r="BT17" s="63"/>
      <c r="BU17" s="63"/>
      <c r="BV17" s="63"/>
      <c r="BW17" s="63"/>
      <c r="BX17" s="63"/>
      <c r="BY17" s="63"/>
      <c r="BZ17" s="64"/>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2"/>
      <c r="BM18" s="63"/>
      <c r="BN18" s="63"/>
      <c r="BO18" s="63"/>
      <c r="BP18" s="63"/>
      <c r="BQ18" s="63"/>
      <c r="BR18" s="63"/>
      <c r="BS18" s="63"/>
      <c r="BT18" s="63"/>
      <c r="BU18" s="63"/>
      <c r="BV18" s="63"/>
      <c r="BW18" s="63"/>
      <c r="BX18" s="63"/>
      <c r="BY18" s="63"/>
      <c r="BZ18" s="64"/>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2"/>
      <c r="BM19" s="63"/>
      <c r="BN19" s="63"/>
      <c r="BO19" s="63"/>
      <c r="BP19" s="63"/>
      <c r="BQ19" s="63"/>
      <c r="BR19" s="63"/>
      <c r="BS19" s="63"/>
      <c r="BT19" s="63"/>
      <c r="BU19" s="63"/>
      <c r="BV19" s="63"/>
      <c r="BW19" s="63"/>
      <c r="BX19" s="63"/>
      <c r="BY19" s="63"/>
      <c r="BZ19" s="64"/>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2"/>
      <c r="BM20" s="63"/>
      <c r="BN20" s="63"/>
      <c r="BO20" s="63"/>
      <c r="BP20" s="63"/>
      <c r="BQ20" s="63"/>
      <c r="BR20" s="63"/>
      <c r="BS20" s="63"/>
      <c r="BT20" s="63"/>
      <c r="BU20" s="63"/>
      <c r="BV20" s="63"/>
      <c r="BW20" s="63"/>
      <c r="BX20" s="63"/>
      <c r="BY20" s="63"/>
      <c r="BZ20" s="64"/>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2"/>
      <c r="BM21" s="63"/>
      <c r="BN21" s="63"/>
      <c r="BO21" s="63"/>
      <c r="BP21" s="63"/>
      <c r="BQ21" s="63"/>
      <c r="BR21" s="63"/>
      <c r="BS21" s="63"/>
      <c r="BT21" s="63"/>
      <c r="BU21" s="63"/>
      <c r="BV21" s="63"/>
      <c r="BW21" s="63"/>
      <c r="BX21" s="63"/>
      <c r="BY21" s="63"/>
      <c r="BZ21" s="64"/>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2"/>
      <c r="BM22" s="63"/>
      <c r="BN22" s="63"/>
      <c r="BO22" s="63"/>
      <c r="BP22" s="63"/>
      <c r="BQ22" s="63"/>
      <c r="BR22" s="63"/>
      <c r="BS22" s="63"/>
      <c r="BT22" s="63"/>
      <c r="BU22" s="63"/>
      <c r="BV22" s="63"/>
      <c r="BW22" s="63"/>
      <c r="BX22" s="63"/>
      <c r="BY22" s="63"/>
      <c r="BZ22" s="64"/>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2"/>
      <c r="BM23" s="63"/>
      <c r="BN23" s="63"/>
      <c r="BO23" s="63"/>
      <c r="BP23" s="63"/>
      <c r="BQ23" s="63"/>
      <c r="BR23" s="63"/>
      <c r="BS23" s="63"/>
      <c r="BT23" s="63"/>
      <c r="BU23" s="63"/>
      <c r="BV23" s="63"/>
      <c r="BW23" s="63"/>
      <c r="BX23" s="63"/>
      <c r="BY23" s="63"/>
      <c r="BZ23" s="64"/>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2"/>
      <c r="BM24" s="63"/>
      <c r="BN24" s="63"/>
      <c r="BO24" s="63"/>
      <c r="BP24" s="63"/>
      <c r="BQ24" s="63"/>
      <c r="BR24" s="63"/>
      <c r="BS24" s="63"/>
      <c r="BT24" s="63"/>
      <c r="BU24" s="63"/>
      <c r="BV24" s="63"/>
      <c r="BW24" s="63"/>
      <c r="BX24" s="63"/>
      <c r="BY24" s="63"/>
      <c r="BZ24" s="64"/>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2"/>
      <c r="BM25" s="63"/>
      <c r="BN25" s="63"/>
      <c r="BO25" s="63"/>
      <c r="BP25" s="63"/>
      <c r="BQ25" s="63"/>
      <c r="BR25" s="63"/>
      <c r="BS25" s="63"/>
      <c r="BT25" s="63"/>
      <c r="BU25" s="63"/>
      <c r="BV25" s="63"/>
      <c r="BW25" s="63"/>
      <c r="BX25" s="63"/>
      <c r="BY25" s="63"/>
      <c r="BZ25" s="64"/>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2"/>
      <c r="BM26" s="63"/>
      <c r="BN26" s="63"/>
      <c r="BO26" s="63"/>
      <c r="BP26" s="63"/>
      <c r="BQ26" s="63"/>
      <c r="BR26" s="63"/>
      <c r="BS26" s="63"/>
      <c r="BT26" s="63"/>
      <c r="BU26" s="63"/>
      <c r="BV26" s="63"/>
      <c r="BW26" s="63"/>
      <c r="BX26" s="63"/>
      <c r="BY26" s="63"/>
      <c r="BZ26" s="64"/>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2"/>
      <c r="BM27" s="63"/>
      <c r="BN27" s="63"/>
      <c r="BO27" s="63"/>
      <c r="BP27" s="63"/>
      <c r="BQ27" s="63"/>
      <c r="BR27" s="63"/>
      <c r="BS27" s="63"/>
      <c r="BT27" s="63"/>
      <c r="BU27" s="63"/>
      <c r="BV27" s="63"/>
      <c r="BW27" s="63"/>
      <c r="BX27" s="63"/>
      <c r="BY27" s="63"/>
      <c r="BZ27" s="64"/>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2"/>
      <c r="BM28" s="63"/>
      <c r="BN28" s="63"/>
      <c r="BO28" s="63"/>
      <c r="BP28" s="63"/>
      <c r="BQ28" s="63"/>
      <c r="BR28" s="63"/>
      <c r="BS28" s="63"/>
      <c r="BT28" s="63"/>
      <c r="BU28" s="63"/>
      <c r="BV28" s="63"/>
      <c r="BW28" s="63"/>
      <c r="BX28" s="63"/>
      <c r="BY28" s="63"/>
      <c r="BZ28" s="64"/>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2"/>
      <c r="BM29" s="63"/>
      <c r="BN29" s="63"/>
      <c r="BO29" s="63"/>
      <c r="BP29" s="63"/>
      <c r="BQ29" s="63"/>
      <c r="BR29" s="63"/>
      <c r="BS29" s="63"/>
      <c r="BT29" s="63"/>
      <c r="BU29" s="63"/>
      <c r="BV29" s="63"/>
      <c r="BW29" s="63"/>
      <c r="BX29" s="63"/>
      <c r="BY29" s="63"/>
      <c r="BZ29" s="64"/>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2"/>
      <c r="BM30" s="63"/>
      <c r="BN30" s="63"/>
      <c r="BO30" s="63"/>
      <c r="BP30" s="63"/>
      <c r="BQ30" s="63"/>
      <c r="BR30" s="63"/>
      <c r="BS30" s="63"/>
      <c r="BT30" s="63"/>
      <c r="BU30" s="63"/>
      <c r="BV30" s="63"/>
      <c r="BW30" s="63"/>
      <c r="BX30" s="63"/>
      <c r="BY30" s="63"/>
      <c r="BZ30" s="64"/>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2"/>
      <c r="BM31" s="63"/>
      <c r="BN31" s="63"/>
      <c r="BO31" s="63"/>
      <c r="BP31" s="63"/>
      <c r="BQ31" s="63"/>
      <c r="BR31" s="63"/>
      <c r="BS31" s="63"/>
      <c r="BT31" s="63"/>
      <c r="BU31" s="63"/>
      <c r="BV31" s="63"/>
      <c r="BW31" s="63"/>
      <c r="BX31" s="63"/>
      <c r="BY31" s="63"/>
      <c r="BZ31" s="64"/>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2"/>
      <c r="BM32" s="63"/>
      <c r="BN32" s="63"/>
      <c r="BO32" s="63"/>
      <c r="BP32" s="63"/>
      <c r="BQ32" s="63"/>
      <c r="BR32" s="63"/>
      <c r="BS32" s="63"/>
      <c r="BT32" s="63"/>
      <c r="BU32" s="63"/>
      <c r="BV32" s="63"/>
      <c r="BW32" s="63"/>
      <c r="BX32" s="63"/>
      <c r="BY32" s="63"/>
      <c r="BZ32" s="64"/>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2"/>
      <c r="BM33" s="63"/>
      <c r="BN33" s="63"/>
      <c r="BO33" s="63"/>
      <c r="BP33" s="63"/>
      <c r="BQ33" s="63"/>
      <c r="BR33" s="63"/>
      <c r="BS33" s="63"/>
      <c r="BT33" s="63"/>
      <c r="BU33" s="63"/>
      <c r="BV33" s="63"/>
      <c r="BW33" s="63"/>
      <c r="BX33" s="63"/>
      <c r="BY33" s="63"/>
      <c r="BZ33" s="64"/>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2"/>
      <c r="BM34" s="63"/>
      <c r="BN34" s="63"/>
      <c r="BO34" s="63"/>
      <c r="BP34" s="63"/>
      <c r="BQ34" s="63"/>
      <c r="BR34" s="63"/>
      <c r="BS34" s="63"/>
      <c r="BT34" s="63"/>
      <c r="BU34" s="63"/>
      <c r="BV34" s="63"/>
      <c r="BW34" s="63"/>
      <c r="BX34" s="63"/>
      <c r="BY34" s="63"/>
      <c r="BZ34" s="64"/>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2"/>
      <c r="BM35" s="63"/>
      <c r="BN35" s="63"/>
      <c r="BO35" s="63"/>
      <c r="BP35" s="63"/>
      <c r="BQ35" s="63"/>
      <c r="BR35" s="63"/>
      <c r="BS35" s="63"/>
      <c r="BT35" s="63"/>
      <c r="BU35" s="63"/>
      <c r="BV35" s="63"/>
      <c r="BW35" s="63"/>
      <c r="BX35" s="63"/>
      <c r="BY35" s="63"/>
      <c r="BZ35" s="64"/>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2"/>
      <c r="BM36" s="63"/>
      <c r="BN36" s="63"/>
      <c r="BO36" s="63"/>
      <c r="BP36" s="63"/>
      <c r="BQ36" s="63"/>
      <c r="BR36" s="63"/>
      <c r="BS36" s="63"/>
      <c r="BT36" s="63"/>
      <c r="BU36" s="63"/>
      <c r="BV36" s="63"/>
      <c r="BW36" s="63"/>
      <c r="BX36" s="63"/>
      <c r="BY36" s="63"/>
      <c r="BZ36" s="64"/>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2"/>
      <c r="BM37" s="63"/>
      <c r="BN37" s="63"/>
      <c r="BO37" s="63"/>
      <c r="BP37" s="63"/>
      <c r="BQ37" s="63"/>
      <c r="BR37" s="63"/>
      <c r="BS37" s="63"/>
      <c r="BT37" s="63"/>
      <c r="BU37" s="63"/>
      <c r="BV37" s="63"/>
      <c r="BW37" s="63"/>
      <c r="BX37" s="63"/>
      <c r="BY37" s="63"/>
      <c r="BZ37" s="64"/>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2"/>
      <c r="BM38" s="63"/>
      <c r="BN38" s="63"/>
      <c r="BO38" s="63"/>
      <c r="BP38" s="63"/>
      <c r="BQ38" s="63"/>
      <c r="BR38" s="63"/>
      <c r="BS38" s="63"/>
      <c r="BT38" s="63"/>
      <c r="BU38" s="63"/>
      <c r="BV38" s="63"/>
      <c r="BW38" s="63"/>
      <c r="BX38" s="63"/>
      <c r="BY38" s="63"/>
      <c r="BZ38" s="64"/>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2"/>
      <c r="BM39" s="63"/>
      <c r="BN39" s="63"/>
      <c r="BO39" s="63"/>
      <c r="BP39" s="63"/>
      <c r="BQ39" s="63"/>
      <c r="BR39" s="63"/>
      <c r="BS39" s="63"/>
      <c r="BT39" s="63"/>
      <c r="BU39" s="63"/>
      <c r="BV39" s="63"/>
      <c r="BW39" s="63"/>
      <c r="BX39" s="63"/>
      <c r="BY39" s="63"/>
      <c r="BZ39" s="64"/>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2"/>
      <c r="BM40" s="63"/>
      <c r="BN40" s="63"/>
      <c r="BO40" s="63"/>
      <c r="BP40" s="63"/>
      <c r="BQ40" s="63"/>
      <c r="BR40" s="63"/>
      <c r="BS40" s="63"/>
      <c r="BT40" s="63"/>
      <c r="BU40" s="63"/>
      <c r="BV40" s="63"/>
      <c r="BW40" s="63"/>
      <c r="BX40" s="63"/>
      <c r="BY40" s="63"/>
      <c r="BZ40" s="64"/>
    </row>
    <row r="41" spans="1:78" ht="13.2"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2"/>
      <c r="BM41" s="63"/>
      <c r="BN41" s="63"/>
      <c r="BO41" s="63"/>
      <c r="BP41" s="63"/>
      <c r="BQ41" s="63"/>
      <c r="BR41" s="63"/>
      <c r="BS41" s="63"/>
      <c r="BT41" s="63"/>
      <c r="BU41" s="63"/>
      <c r="BV41" s="63"/>
      <c r="BW41" s="63"/>
      <c r="BX41" s="63"/>
      <c r="BY41" s="63"/>
      <c r="BZ41" s="64"/>
    </row>
    <row r="42" spans="1:78" ht="13.2"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2"/>
      <c r="BM42" s="63"/>
      <c r="BN42" s="63"/>
      <c r="BO42" s="63"/>
      <c r="BP42" s="63"/>
      <c r="BQ42" s="63"/>
      <c r="BR42" s="63"/>
      <c r="BS42" s="63"/>
      <c r="BT42" s="63"/>
      <c r="BU42" s="63"/>
      <c r="BV42" s="63"/>
      <c r="BW42" s="63"/>
      <c r="BX42" s="63"/>
      <c r="BY42" s="63"/>
      <c r="BZ42" s="64"/>
    </row>
    <row r="43" spans="1:78" ht="13.2"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2"/>
      <c r="BM43" s="63"/>
      <c r="BN43" s="63"/>
      <c r="BO43" s="63"/>
      <c r="BP43" s="63"/>
      <c r="BQ43" s="63"/>
      <c r="BR43" s="63"/>
      <c r="BS43" s="63"/>
      <c r="BT43" s="63"/>
      <c r="BU43" s="63"/>
      <c r="BV43" s="63"/>
      <c r="BW43" s="63"/>
      <c r="BX43" s="63"/>
      <c r="BY43" s="63"/>
      <c r="BZ43" s="64"/>
    </row>
    <row r="44" spans="1:78" ht="13.2"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2"/>
      <c r="BM44" s="63"/>
      <c r="BN44" s="63"/>
      <c r="BO44" s="63"/>
      <c r="BP44" s="63"/>
      <c r="BQ44" s="63"/>
      <c r="BR44" s="63"/>
      <c r="BS44" s="63"/>
      <c r="BT44" s="63"/>
      <c r="BU44" s="63"/>
      <c r="BV44" s="63"/>
      <c r="BW44" s="63"/>
      <c r="BX44" s="63"/>
      <c r="BY44" s="63"/>
      <c r="BZ44" s="64"/>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6" t="s">
        <v>27</v>
      </c>
      <c r="BM45" s="47"/>
      <c r="BN45" s="47"/>
      <c r="BO45" s="47"/>
      <c r="BP45" s="47"/>
      <c r="BQ45" s="47"/>
      <c r="BR45" s="47"/>
      <c r="BS45" s="47"/>
      <c r="BT45" s="47"/>
      <c r="BU45" s="47"/>
      <c r="BV45" s="47"/>
      <c r="BW45" s="47"/>
      <c r="BX45" s="47"/>
      <c r="BY45" s="47"/>
      <c r="BZ45" s="48"/>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9"/>
      <c r="BM46" s="50"/>
      <c r="BN46" s="50"/>
      <c r="BO46" s="50"/>
      <c r="BP46" s="50"/>
      <c r="BQ46" s="50"/>
      <c r="BR46" s="50"/>
      <c r="BS46" s="50"/>
      <c r="BT46" s="50"/>
      <c r="BU46" s="50"/>
      <c r="BV46" s="50"/>
      <c r="BW46" s="50"/>
      <c r="BX46" s="50"/>
      <c r="BY46" s="50"/>
      <c r="BZ46" s="51"/>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9"/>
      <c r="BL47" s="62" t="s">
        <v>115</v>
      </c>
      <c r="BM47" s="63"/>
      <c r="BN47" s="63"/>
      <c r="BO47" s="63"/>
      <c r="BP47" s="63"/>
      <c r="BQ47" s="63"/>
      <c r="BR47" s="63"/>
      <c r="BS47" s="63"/>
      <c r="BT47" s="63"/>
      <c r="BU47" s="63"/>
      <c r="BV47" s="63"/>
      <c r="BW47" s="63"/>
      <c r="BX47" s="63"/>
      <c r="BY47" s="63"/>
      <c r="BZ47" s="64"/>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2"/>
      <c r="BM48" s="63"/>
      <c r="BN48" s="63"/>
      <c r="BO48" s="63"/>
      <c r="BP48" s="63"/>
      <c r="BQ48" s="63"/>
      <c r="BR48" s="63"/>
      <c r="BS48" s="63"/>
      <c r="BT48" s="63"/>
      <c r="BU48" s="63"/>
      <c r="BV48" s="63"/>
      <c r="BW48" s="63"/>
      <c r="BX48" s="63"/>
      <c r="BY48" s="63"/>
      <c r="BZ48" s="64"/>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2"/>
      <c r="BM49" s="63"/>
      <c r="BN49" s="63"/>
      <c r="BO49" s="63"/>
      <c r="BP49" s="63"/>
      <c r="BQ49" s="63"/>
      <c r="BR49" s="63"/>
      <c r="BS49" s="63"/>
      <c r="BT49" s="63"/>
      <c r="BU49" s="63"/>
      <c r="BV49" s="63"/>
      <c r="BW49" s="63"/>
      <c r="BX49" s="63"/>
      <c r="BY49" s="63"/>
      <c r="BZ49" s="64"/>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2"/>
      <c r="BM50" s="63"/>
      <c r="BN50" s="63"/>
      <c r="BO50" s="63"/>
      <c r="BP50" s="63"/>
      <c r="BQ50" s="63"/>
      <c r="BR50" s="63"/>
      <c r="BS50" s="63"/>
      <c r="BT50" s="63"/>
      <c r="BU50" s="63"/>
      <c r="BV50" s="63"/>
      <c r="BW50" s="63"/>
      <c r="BX50" s="63"/>
      <c r="BY50" s="63"/>
      <c r="BZ50" s="64"/>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2"/>
      <c r="BM51" s="63"/>
      <c r="BN51" s="63"/>
      <c r="BO51" s="63"/>
      <c r="BP51" s="63"/>
      <c r="BQ51" s="63"/>
      <c r="BR51" s="63"/>
      <c r="BS51" s="63"/>
      <c r="BT51" s="63"/>
      <c r="BU51" s="63"/>
      <c r="BV51" s="63"/>
      <c r="BW51" s="63"/>
      <c r="BX51" s="63"/>
      <c r="BY51" s="63"/>
      <c r="BZ51" s="64"/>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2"/>
      <c r="BM52" s="63"/>
      <c r="BN52" s="63"/>
      <c r="BO52" s="63"/>
      <c r="BP52" s="63"/>
      <c r="BQ52" s="63"/>
      <c r="BR52" s="63"/>
      <c r="BS52" s="63"/>
      <c r="BT52" s="63"/>
      <c r="BU52" s="63"/>
      <c r="BV52" s="63"/>
      <c r="BW52" s="63"/>
      <c r="BX52" s="63"/>
      <c r="BY52" s="63"/>
      <c r="BZ52" s="64"/>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2"/>
      <c r="BM53" s="63"/>
      <c r="BN53" s="63"/>
      <c r="BO53" s="63"/>
      <c r="BP53" s="63"/>
      <c r="BQ53" s="63"/>
      <c r="BR53" s="63"/>
      <c r="BS53" s="63"/>
      <c r="BT53" s="63"/>
      <c r="BU53" s="63"/>
      <c r="BV53" s="63"/>
      <c r="BW53" s="63"/>
      <c r="BX53" s="63"/>
      <c r="BY53" s="63"/>
      <c r="BZ53" s="64"/>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2"/>
      <c r="BM54" s="63"/>
      <c r="BN54" s="63"/>
      <c r="BO54" s="63"/>
      <c r="BP54" s="63"/>
      <c r="BQ54" s="63"/>
      <c r="BR54" s="63"/>
      <c r="BS54" s="63"/>
      <c r="BT54" s="63"/>
      <c r="BU54" s="63"/>
      <c r="BV54" s="63"/>
      <c r="BW54" s="63"/>
      <c r="BX54" s="63"/>
      <c r="BY54" s="63"/>
      <c r="BZ54" s="64"/>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2"/>
      <c r="BM55" s="63"/>
      <c r="BN55" s="63"/>
      <c r="BO55" s="63"/>
      <c r="BP55" s="63"/>
      <c r="BQ55" s="63"/>
      <c r="BR55" s="63"/>
      <c r="BS55" s="63"/>
      <c r="BT55" s="63"/>
      <c r="BU55" s="63"/>
      <c r="BV55" s="63"/>
      <c r="BW55" s="63"/>
      <c r="BX55" s="63"/>
      <c r="BY55" s="63"/>
      <c r="BZ55" s="64"/>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2"/>
      <c r="BM56" s="63"/>
      <c r="BN56" s="63"/>
      <c r="BO56" s="63"/>
      <c r="BP56" s="63"/>
      <c r="BQ56" s="63"/>
      <c r="BR56" s="63"/>
      <c r="BS56" s="63"/>
      <c r="BT56" s="63"/>
      <c r="BU56" s="63"/>
      <c r="BV56" s="63"/>
      <c r="BW56" s="63"/>
      <c r="BX56" s="63"/>
      <c r="BY56" s="63"/>
      <c r="BZ56" s="64"/>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2"/>
      <c r="BM57" s="63"/>
      <c r="BN57" s="63"/>
      <c r="BO57" s="63"/>
      <c r="BP57" s="63"/>
      <c r="BQ57" s="63"/>
      <c r="BR57" s="63"/>
      <c r="BS57" s="63"/>
      <c r="BT57" s="63"/>
      <c r="BU57" s="63"/>
      <c r="BV57" s="63"/>
      <c r="BW57" s="63"/>
      <c r="BX57" s="63"/>
      <c r="BY57" s="63"/>
      <c r="BZ57" s="64"/>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2"/>
      <c r="BM58" s="63"/>
      <c r="BN58" s="63"/>
      <c r="BO58" s="63"/>
      <c r="BP58" s="63"/>
      <c r="BQ58" s="63"/>
      <c r="BR58" s="63"/>
      <c r="BS58" s="63"/>
      <c r="BT58" s="63"/>
      <c r="BU58" s="63"/>
      <c r="BV58" s="63"/>
      <c r="BW58" s="63"/>
      <c r="BX58" s="63"/>
      <c r="BY58" s="63"/>
      <c r="BZ58" s="64"/>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2"/>
      <c r="BM59" s="63"/>
      <c r="BN59" s="63"/>
      <c r="BO59" s="63"/>
      <c r="BP59" s="63"/>
      <c r="BQ59" s="63"/>
      <c r="BR59" s="63"/>
      <c r="BS59" s="63"/>
      <c r="BT59" s="63"/>
      <c r="BU59" s="63"/>
      <c r="BV59" s="63"/>
      <c r="BW59" s="63"/>
      <c r="BX59" s="63"/>
      <c r="BY59" s="63"/>
      <c r="BZ59" s="64"/>
    </row>
    <row r="60" spans="1:78" ht="13.5" customHeight="1" x14ac:dyDescent="0.2">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2"/>
      <c r="BM60" s="63"/>
      <c r="BN60" s="63"/>
      <c r="BO60" s="63"/>
      <c r="BP60" s="63"/>
      <c r="BQ60" s="63"/>
      <c r="BR60" s="63"/>
      <c r="BS60" s="63"/>
      <c r="BT60" s="63"/>
      <c r="BU60" s="63"/>
      <c r="BV60" s="63"/>
      <c r="BW60" s="63"/>
      <c r="BX60" s="63"/>
      <c r="BY60" s="63"/>
      <c r="BZ60" s="64"/>
    </row>
    <row r="61" spans="1:78" ht="13.5" customHeight="1" x14ac:dyDescent="0.2">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2"/>
      <c r="BM61" s="63"/>
      <c r="BN61" s="63"/>
      <c r="BO61" s="63"/>
      <c r="BP61" s="63"/>
      <c r="BQ61" s="63"/>
      <c r="BR61" s="63"/>
      <c r="BS61" s="63"/>
      <c r="BT61" s="63"/>
      <c r="BU61" s="63"/>
      <c r="BV61" s="63"/>
      <c r="BW61" s="63"/>
      <c r="BX61" s="63"/>
      <c r="BY61" s="63"/>
      <c r="BZ61" s="64"/>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2"/>
      <c r="BM62" s="63"/>
      <c r="BN62" s="63"/>
      <c r="BO62" s="63"/>
      <c r="BP62" s="63"/>
      <c r="BQ62" s="63"/>
      <c r="BR62" s="63"/>
      <c r="BS62" s="63"/>
      <c r="BT62" s="63"/>
      <c r="BU62" s="63"/>
      <c r="BV62" s="63"/>
      <c r="BW62" s="63"/>
      <c r="BX62" s="63"/>
      <c r="BY62" s="63"/>
      <c r="BZ62" s="64"/>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2"/>
      <c r="BM63" s="63"/>
      <c r="BN63" s="63"/>
      <c r="BO63" s="63"/>
      <c r="BP63" s="63"/>
      <c r="BQ63" s="63"/>
      <c r="BR63" s="63"/>
      <c r="BS63" s="63"/>
      <c r="BT63" s="63"/>
      <c r="BU63" s="63"/>
      <c r="BV63" s="63"/>
      <c r="BW63" s="63"/>
      <c r="BX63" s="63"/>
      <c r="BY63" s="63"/>
      <c r="BZ63" s="6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6" t="s">
        <v>29</v>
      </c>
      <c r="BM64" s="47"/>
      <c r="BN64" s="47"/>
      <c r="BO64" s="47"/>
      <c r="BP64" s="47"/>
      <c r="BQ64" s="47"/>
      <c r="BR64" s="47"/>
      <c r="BS64" s="47"/>
      <c r="BT64" s="47"/>
      <c r="BU64" s="47"/>
      <c r="BV64" s="47"/>
      <c r="BW64" s="47"/>
      <c r="BX64" s="47"/>
      <c r="BY64" s="47"/>
      <c r="BZ64" s="48"/>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9"/>
      <c r="BM65" s="50"/>
      <c r="BN65" s="50"/>
      <c r="BO65" s="50"/>
      <c r="BP65" s="50"/>
      <c r="BQ65" s="50"/>
      <c r="BR65" s="50"/>
      <c r="BS65" s="50"/>
      <c r="BT65" s="50"/>
      <c r="BU65" s="50"/>
      <c r="BV65" s="50"/>
      <c r="BW65" s="50"/>
      <c r="BX65" s="50"/>
      <c r="BY65" s="50"/>
      <c r="BZ65" s="51"/>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2" t="s">
        <v>114</v>
      </c>
      <c r="BM66" s="63"/>
      <c r="BN66" s="63"/>
      <c r="BO66" s="63"/>
      <c r="BP66" s="63"/>
      <c r="BQ66" s="63"/>
      <c r="BR66" s="63"/>
      <c r="BS66" s="63"/>
      <c r="BT66" s="63"/>
      <c r="BU66" s="63"/>
      <c r="BV66" s="63"/>
      <c r="BW66" s="63"/>
      <c r="BX66" s="63"/>
      <c r="BY66" s="63"/>
      <c r="BZ66" s="64"/>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2"/>
      <c r="BM67" s="63"/>
      <c r="BN67" s="63"/>
      <c r="BO67" s="63"/>
      <c r="BP67" s="63"/>
      <c r="BQ67" s="63"/>
      <c r="BR67" s="63"/>
      <c r="BS67" s="63"/>
      <c r="BT67" s="63"/>
      <c r="BU67" s="63"/>
      <c r="BV67" s="63"/>
      <c r="BW67" s="63"/>
      <c r="BX67" s="63"/>
      <c r="BY67" s="63"/>
      <c r="BZ67" s="64"/>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2"/>
      <c r="BM68" s="63"/>
      <c r="BN68" s="63"/>
      <c r="BO68" s="63"/>
      <c r="BP68" s="63"/>
      <c r="BQ68" s="63"/>
      <c r="BR68" s="63"/>
      <c r="BS68" s="63"/>
      <c r="BT68" s="63"/>
      <c r="BU68" s="63"/>
      <c r="BV68" s="63"/>
      <c r="BW68" s="63"/>
      <c r="BX68" s="63"/>
      <c r="BY68" s="63"/>
      <c r="BZ68" s="64"/>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2"/>
      <c r="BM69" s="63"/>
      <c r="BN69" s="63"/>
      <c r="BO69" s="63"/>
      <c r="BP69" s="63"/>
      <c r="BQ69" s="63"/>
      <c r="BR69" s="63"/>
      <c r="BS69" s="63"/>
      <c r="BT69" s="63"/>
      <c r="BU69" s="63"/>
      <c r="BV69" s="63"/>
      <c r="BW69" s="63"/>
      <c r="BX69" s="63"/>
      <c r="BY69" s="63"/>
      <c r="BZ69" s="64"/>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2"/>
      <c r="BM70" s="63"/>
      <c r="BN70" s="63"/>
      <c r="BO70" s="63"/>
      <c r="BP70" s="63"/>
      <c r="BQ70" s="63"/>
      <c r="BR70" s="63"/>
      <c r="BS70" s="63"/>
      <c r="BT70" s="63"/>
      <c r="BU70" s="63"/>
      <c r="BV70" s="63"/>
      <c r="BW70" s="63"/>
      <c r="BX70" s="63"/>
      <c r="BY70" s="63"/>
      <c r="BZ70" s="64"/>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2"/>
      <c r="BM71" s="63"/>
      <c r="BN71" s="63"/>
      <c r="BO71" s="63"/>
      <c r="BP71" s="63"/>
      <c r="BQ71" s="63"/>
      <c r="BR71" s="63"/>
      <c r="BS71" s="63"/>
      <c r="BT71" s="63"/>
      <c r="BU71" s="63"/>
      <c r="BV71" s="63"/>
      <c r="BW71" s="63"/>
      <c r="BX71" s="63"/>
      <c r="BY71" s="63"/>
      <c r="BZ71" s="64"/>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2"/>
      <c r="BM72" s="63"/>
      <c r="BN72" s="63"/>
      <c r="BO72" s="63"/>
      <c r="BP72" s="63"/>
      <c r="BQ72" s="63"/>
      <c r="BR72" s="63"/>
      <c r="BS72" s="63"/>
      <c r="BT72" s="63"/>
      <c r="BU72" s="63"/>
      <c r="BV72" s="63"/>
      <c r="BW72" s="63"/>
      <c r="BX72" s="63"/>
      <c r="BY72" s="63"/>
      <c r="BZ72" s="64"/>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2"/>
      <c r="BM73" s="63"/>
      <c r="BN73" s="63"/>
      <c r="BO73" s="63"/>
      <c r="BP73" s="63"/>
      <c r="BQ73" s="63"/>
      <c r="BR73" s="63"/>
      <c r="BS73" s="63"/>
      <c r="BT73" s="63"/>
      <c r="BU73" s="63"/>
      <c r="BV73" s="63"/>
      <c r="BW73" s="63"/>
      <c r="BX73" s="63"/>
      <c r="BY73" s="63"/>
      <c r="BZ73" s="64"/>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2"/>
      <c r="BM74" s="63"/>
      <c r="BN74" s="63"/>
      <c r="BO74" s="63"/>
      <c r="BP74" s="63"/>
      <c r="BQ74" s="63"/>
      <c r="BR74" s="63"/>
      <c r="BS74" s="63"/>
      <c r="BT74" s="63"/>
      <c r="BU74" s="63"/>
      <c r="BV74" s="63"/>
      <c r="BW74" s="63"/>
      <c r="BX74" s="63"/>
      <c r="BY74" s="63"/>
      <c r="BZ74" s="64"/>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2"/>
      <c r="BM75" s="63"/>
      <c r="BN75" s="63"/>
      <c r="BO75" s="63"/>
      <c r="BP75" s="63"/>
      <c r="BQ75" s="63"/>
      <c r="BR75" s="63"/>
      <c r="BS75" s="63"/>
      <c r="BT75" s="63"/>
      <c r="BU75" s="63"/>
      <c r="BV75" s="63"/>
      <c r="BW75" s="63"/>
      <c r="BX75" s="63"/>
      <c r="BY75" s="63"/>
      <c r="BZ75" s="64"/>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2"/>
      <c r="BM76" s="63"/>
      <c r="BN76" s="63"/>
      <c r="BO76" s="63"/>
      <c r="BP76" s="63"/>
      <c r="BQ76" s="63"/>
      <c r="BR76" s="63"/>
      <c r="BS76" s="63"/>
      <c r="BT76" s="63"/>
      <c r="BU76" s="63"/>
      <c r="BV76" s="63"/>
      <c r="BW76" s="63"/>
      <c r="BX76" s="63"/>
      <c r="BY76" s="63"/>
      <c r="BZ76" s="64"/>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2"/>
      <c r="BM77" s="63"/>
      <c r="BN77" s="63"/>
      <c r="BO77" s="63"/>
      <c r="BP77" s="63"/>
      <c r="BQ77" s="63"/>
      <c r="BR77" s="63"/>
      <c r="BS77" s="63"/>
      <c r="BT77" s="63"/>
      <c r="BU77" s="63"/>
      <c r="BV77" s="63"/>
      <c r="BW77" s="63"/>
      <c r="BX77" s="63"/>
      <c r="BY77" s="63"/>
      <c r="BZ77" s="64"/>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2"/>
      <c r="BM78" s="63"/>
      <c r="BN78" s="63"/>
      <c r="BO78" s="63"/>
      <c r="BP78" s="63"/>
      <c r="BQ78" s="63"/>
      <c r="BR78" s="63"/>
      <c r="BS78" s="63"/>
      <c r="BT78" s="63"/>
      <c r="BU78" s="63"/>
      <c r="BV78" s="63"/>
      <c r="BW78" s="63"/>
      <c r="BX78" s="63"/>
      <c r="BY78" s="63"/>
      <c r="BZ78" s="64"/>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2"/>
      <c r="BM79" s="63"/>
      <c r="BN79" s="63"/>
      <c r="BO79" s="63"/>
      <c r="BP79" s="63"/>
      <c r="BQ79" s="63"/>
      <c r="BR79" s="63"/>
      <c r="BS79" s="63"/>
      <c r="BT79" s="63"/>
      <c r="BU79" s="63"/>
      <c r="BV79" s="63"/>
      <c r="BW79" s="63"/>
      <c r="BX79" s="63"/>
      <c r="BY79" s="63"/>
      <c r="BZ79" s="64"/>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2"/>
      <c r="BM80" s="63"/>
      <c r="BN80" s="63"/>
      <c r="BO80" s="63"/>
      <c r="BP80" s="63"/>
      <c r="BQ80" s="63"/>
      <c r="BR80" s="63"/>
      <c r="BS80" s="63"/>
      <c r="BT80" s="63"/>
      <c r="BU80" s="63"/>
      <c r="BV80" s="63"/>
      <c r="BW80" s="63"/>
      <c r="BX80" s="63"/>
      <c r="BY80" s="63"/>
      <c r="BZ80" s="64"/>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2"/>
      <c r="BM81" s="63"/>
      <c r="BN81" s="63"/>
      <c r="BO81" s="63"/>
      <c r="BP81" s="63"/>
      <c r="BQ81" s="63"/>
      <c r="BR81" s="63"/>
      <c r="BS81" s="63"/>
      <c r="BT81" s="63"/>
      <c r="BU81" s="63"/>
      <c r="BV81" s="63"/>
      <c r="BW81" s="63"/>
      <c r="BX81" s="63"/>
      <c r="BY81" s="63"/>
      <c r="BZ81" s="64"/>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2">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H3iIltJA7iouMSOlfUm/SGLtbiqoaaNqICzJCpxK0SzwsE2C/dWIL30uDhr28jw+lBhBuTrSDgRN0Fv62fUPDA==" saltValue="qS4iOGGXfy5zET7pp6HAb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141305</v>
      </c>
      <c r="D6" s="19">
        <f t="shared" si="3"/>
        <v>46</v>
      </c>
      <c r="E6" s="19">
        <f t="shared" si="3"/>
        <v>17</v>
      </c>
      <c r="F6" s="19">
        <f t="shared" si="3"/>
        <v>1</v>
      </c>
      <c r="G6" s="19">
        <f t="shared" si="3"/>
        <v>0</v>
      </c>
      <c r="H6" s="19" t="str">
        <f t="shared" si="3"/>
        <v>神奈川県　川崎市</v>
      </c>
      <c r="I6" s="19" t="str">
        <f t="shared" si="3"/>
        <v>法適用</v>
      </c>
      <c r="J6" s="19" t="str">
        <f t="shared" si="3"/>
        <v>下水道事業</v>
      </c>
      <c r="K6" s="19" t="str">
        <f t="shared" si="3"/>
        <v>公共下水道</v>
      </c>
      <c r="L6" s="19" t="str">
        <f t="shared" si="3"/>
        <v>政令市等</v>
      </c>
      <c r="M6" s="19" t="str">
        <f t="shared" si="3"/>
        <v>自治体職員</v>
      </c>
      <c r="N6" s="20" t="str">
        <f t="shared" si="3"/>
        <v>-</v>
      </c>
      <c r="O6" s="20">
        <f t="shared" si="3"/>
        <v>54.99</v>
      </c>
      <c r="P6" s="20">
        <f t="shared" si="3"/>
        <v>99.56</v>
      </c>
      <c r="Q6" s="20">
        <f t="shared" si="3"/>
        <v>85.88</v>
      </c>
      <c r="R6" s="20">
        <f t="shared" si="3"/>
        <v>2156</v>
      </c>
      <c r="S6" s="20">
        <f t="shared" si="3"/>
        <v>1524026</v>
      </c>
      <c r="T6" s="20">
        <f t="shared" si="3"/>
        <v>142.96</v>
      </c>
      <c r="U6" s="20">
        <f t="shared" si="3"/>
        <v>10660.51</v>
      </c>
      <c r="V6" s="20">
        <f t="shared" si="3"/>
        <v>1534852</v>
      </c>
      <c r="W6" s="20">
        <f t="shared" si="3"/>
        <v>107.21</v>
      </c>
      <c r="X6" s="20">
        <f t="shared" si="3"/>
        <v>14316.31</v>
      </c>
      <c r="Y6" s="21">
        <f>IF(Y7="",NA(),Y7)</f>
        <v>111.88</v>
      </c>
      <c r="Z6" s="21">
        <f t="shared" ref="Z6:AH6" si="4">IF(Z7="",NA(),Z7)</f>
        <v>112.13</v>
      </c>
      <c r="AA6" s="21">
        <f t="shared" si="4"/>
        <v>110.56</v>
      </c>
      <c r="AB6" s="21">
        <f t="shared" si="4"/>
        <v>106.96</v>
      </c>
      <c r="AC6" s="21">
        <f t="shared" si="4"/>
        <v>103.75</v>
      </c>
      <c r="AD6" s="21">
        <f t="shared" si="4"/>
        <v>109.5</v>
      </c>
      <c r="AE6" s="21">
        <f t="shared" si="4"/>
        <v>108.24</v>
      </c>
      <c r="AF6" s="21">
        <f t="shared" si="4"/>
        <v>105.16</v>
      </c>
      <c r="AG6" s="21">
        <f t="shared" si="4"/>
        <v>106.23</v>
      </c>
      <c r="AH6" s="21">
        <f t="shared" si="4"/>
        <v>104.46</v>
      </c>
      <c r="AI6" s="20" t="str">
        <f>IF(AI7="","",IF(AI7="-","【-】","【"&amp;SUBSTITUTE(TEXT(AI7,"#,##0.00"),"-","△")&amp;"】"))</f>
        <v>【106.11】</v>
      </c>
      <c r="AJ6" s="20">
        <f>IF(AJ7="",NA(),AJ7)</f>
        <v>0</v>
      </c>
      <c r="AK6" s="20">
        <f t="shared" ref="AK6:AS6" si="5">IF(AK7="",NA(),AK7)</f>
        <v>0</v>
      </c>
      <c r="AL6" s="20">
        <f t="shared" si="5"/>
        <v>0</v>
      </c>
      <c r="AM6" s="20">
        <f t="shared" si="5"/>
        <v>0</v>
      </c>
      <c r="AN6" s="20">
        <f t="shared" si="5"/>
        <v>0</v>
      </c>
      <c r="AO6" s="21">
        <f t="shared" si="5"/>
        <v>0.01</v>
      </c>
      <c r="AP6" s="20">
        <f t="shared" si="5"/>
        <v>0</v>
      </c>
      <c r="AQ6" s="20">
        <f t="shared" si="5"/>
        <v>0</v>
      </c>
      <c r="AR6" s="20">
        <f t="shared" si="5"/>
        <v>0</v>
      </c>
      <c r="AS6" s="20">
        <f t="shared" si="5"/>
        <v>0</v>
      </c>
      <c r="AT6" s="20" t="str">
        <f>IF(AT7="","",IF(AT7="-","【-】","【"&amp;SUBSTITUTE(TEXT(AT7,"#,##0.00"),"-","△")&amp;"】"))</f>
        <v>【3.15】</v>
      </c>
      <c r="AU6" s="21">
        <f>IF(AU7="",NA(),AU7)</f>
        <v>55.13</v>
      </c>
      <c r="AV6" s="21">
        <f t="shared" ref="AV6:BD6" si="6">IF(AV7="",NA(),AV7)</f>
        <v>56.9</v>
      </c>
      <c r="AW6" s="21">
        <f t="shared" si="6"/>
        <v>63.57</v>
      </c>
      <c r="AX6" s="21">
        <f t="shared" si="6"/>
        <v>58.21</v>
      </c>
      <c r="AY6" s="21">
        <f t="shared" si="6"/>
        <v>56.82</v>
      </c>
      <c r="AZ6" s="21">
        <f t="shared" si="6"/>
        <v>70.08</v>
      </c>
      <c r="BA6" s="21">
        <f t="shared" si="6"/>
        <v>72.92</v>
      </c>
      <c r="BB6" s="21">
        <f t="shared" si="6"/>
        <v>71.39</v>
      </c>
      <c r="BC6" s="21">
        <f t="shared" si="6"/>
        <v>74.09</v>
      </c>
      <c r="BD6" s="21">
        <f t="shared" si="6"/>
        <v>71.900000000000006</v>
      </c>
      <c r="BE6" s="20" t="str">
        <f>IF(BE7="","",IF(BE7="-","【-】","【"&amp;SUBSTITUTE(TEXT(BE7,"#,##0.00"),"-","△")&amp;"】"))</f>
        <v>【73.44】</v>
      </c>
      <c r="BF6" s="21">
        <f>IF(BF7="",NA(),BF7)</f>
        <v>779.37</v>
      </c>
      <c r="BG6" s="21">
        <f t="shared" ref="BG6:BO6" si="7">IF(BG7="",NA(),BG7)</f>
        <v>755.48</v>
      </c>
      <c r="BH6" s="21">
        <f t="shared" si="7"/>
        <v>734.8</v>
      </c>
      <c r="BI6" s="21">
        <f t="shared" si="7"/>
        <v>711.41</v>
      </c>
      <c r="BJ6" s="21">
        <f t="shared" si="7"/>
        <v>697.1</v>
      </c>
      <c r="BK6" s="21">
        <f t="shared" si="7"/>
        <v>537.13</v>
      </c>
      <c r="BL6" s="21">
        <f t="shared" si="7"/>
        <v>531.38</v>
      </c>
      <c r="BM6" s="21">
        <f t="shared" si="7"/>
        <v>551.04</v>
      </c>
      <c r="BN6" s="21">
        <f t="shared" si="7"/>
        <v>523.58000000000004</v>
      </c>
      <c r="BO6" s="21">
        <f t="shared" si="7"/>
        <v>508.99</v>
      </c>
      <c r="BP6" s="20" t="str">
        <f>IF(BP7="","",IF(BP7="-","【-】","【"&amp;SUBSTITUTE(TEXT(BP7,"#,##0.00"),"-","△")&amp;"】"))</f>
        <v>【652.82】</v>
      </c>
      <c r="BQ6" s="21">
        <f>IF(BQ7="",NA(),BQ7)</f>
        <v>122.57</v>
      </c>
      <c r="BR6" s="21">
        <f t="shared" ref="BR6:BZ6" si="8">IF(BR7="",NA(),BR7)</f>
        <v>122.47</v>
      </c>
      <c r="BS6" s="21">
        <f t="shared" si="8"/>
        <v>120.41</v>
      </c>
      <c r="BT6" s="21">
        <f t="shared" si="8"/>
        <v>112.14</v>
      </c>
      <c r="BU6" s="21">
        <f t="shared" si="8"/>
        <v>105.43</v>
      </c>
      <c r="BV6" s="21">
        <f t="shared" si="8"/>
        <v>112.43</v>
      </c>
      <c r="BW6" s="21">
        <f t="shared" si="8"/>
        <v>110.92</v>
      </c>
      <c r="BX6" s="21">
        <f t="shared" si="8"/>
        <v>105.67</v>
      </c>
      <c r="BY6" s="21">
        <f t="shared" si="8"/>
        <v>105.37</v>
      </c>
      <c r="BZ6" s="21">
        <f t="shared" si="8"/>
        <v>99.93</v>
      </c>
      <c r="CA6" s="20" t="str">
        <f>IF(CA7="","",IF(CA7="-","【-】","【"&amp;SUBSTITUTE(TEXT(CA7,"#,##0.00"),"-","△")&amp;"】"))</f>
        <v>【97.61】</v>
      </c>
      <c r="CB6" s="21">
        <f>IF(CB7="",NA(),CB7)</f>
        <v>121.5</v>
      </c>
      <c r="CC6" s="21">
        <f t="shared" ref="CC6:CK6" si="9">IF(CC7="",NA(),CC7)</f>
        <v>121.25</v>
      </c>
      <c r="CD6" s="21">
        <f t="shared" si="9"/>
        <v>118.21</v>
      </c>
      <c r="CE6" s="21">
        <f t="shared" si="9"/>
        <v>126.6</v>
      </c>
      <c r="CF6" s="21">
        <f t="shared" si="9"/>
        <v>135.63</v>
      </c>
      <c r="CG6" s="21">
        <f t="shared" si="9"/>
        <v>118.55</v>
      </c>
      <c r="CH6" s="21">
        <f t="shared" si="9"/>
        <v>119.33</v>
      </c>
      <c r="CI6" s="21">
        <f t="shared" si="9"/>
        <v>118.72</v>
      </c>
      <c r="CJ6" s="21">
        <f t="shared" si="9"/>
        <v>120.5</v>
      </c>
      <c r="CK6" s="21">
        <f t="shared" si="9"/>
        <v>127.3</v>
      </c>
      <c r="CL6" s="20" t="str">
        <f>IF(CL7="","",IF(CL7="-","【-】","【"&amp;SUBSTITUTE(TEXT(CL7,"#,##0.00"),"-","△")&amp;"】"))</f>
        <v>【138.29】</v>
      </c>
      <c r="CM6" s="21">
        <f>IF(CM7="",NA(),CM7)</f>
        <v>48.43</v>
      </c>
      <c r="CN6" s="21">
        <f t="shared" ref="CN6:CV6" si="10">IF(CN7="",NA(),CN7)</f>
        <v>49.84</v>
      </c>
      <c r="CO6" s="21">
        <f t="shared" si="10"/>
        <v>51.29</v>
      </c>
      <c r="CP6" s="21">
        <f t="shared" si="10"/>
        <v>50.41</v>
      </c>
      <c r="CQ6" s="21">
        <f t="shared" si="10"/>
        <v>49.24</v>
      </c>
      <c r="CR6" s="21">
        <f t="shared" si="10"/>
        <v>57.38</v>
      </c>
      <c r="CS6" s="21">
        <f t="shared" si="10"/>
        <v>58.09</v>
      </c>
      <c r="CT6" s="21">
        <f t="shared" si="10"/>
        <v>58.16</v>
      </c>
      <c r="CU6" s="21">
        <f t="shared" si="10"/>
        <v>58.91</v>
      </c>
      <c r="CV6" s="21">
        <f t="shared" si="10"/>
        <v>58.31</v>
      </c>
      <c r="CW6" s="20" t="str">
        <f>IF(CW7="","",IF(CW7="-","【-】","【"&amp;SUBSTITUTE(TEXT(CW7,"#,##0.00"),"-","△")&amp;"】"))</f>
        <v>【59.10】</v>
      </c>
      <c r="CX6" s="21">
        <f>IF(CX7="",NA(),CX7)</f>
        <v>99.03</v>
      </c>
      <c r="CY6" s="21">
        <f t="shared" ref="CY6:DG6" si="11">IF(CY7="",NA(),CY7)</f>
        <v>98.17</v>
      </c>
      <c r="CZ6" s="21">
        <f t="shared" si="11"/>
        <v>99.03</v>
      </c>
      <c r="DA6" s="21">
        <f t="shared" si="11"/>
        <v>99.03</v>
      </c>
      <c r="DB6" s="21">
        <f t="shared" si="11"/>
        <v>99.03</v>
      </c>
      <c r="DC6" s="21">
        <f t="shared" si="11"/>
        <v>98.98</v>
      </c>
      <c r="DD6" s="21">
        <f t="shared" si="11"/>
        <v>99.01</v>
      </c>
      <c r="DE6" s="21">
        <f t="shared" si="11"/>
        <v>99.1</v>
      </c>
      <c r="DF6" s="21">
        <f t="shared" si="11"/>
        <v>99.16</v>
      </c>
      <c r="DG6" s="21">
        <f t="shared" si="11"/>
        <v>99.21</v>
      </c>
      <c r="DH6" s="20" t="str">
        <f>IF(DH7="","",IF(DH7="-","【-】","【"&amp;SUBSTITUTE(TEXT(DH7,"#,##0.00"),"-","△")&amp;"】"))</f>
        <v>【95.82】</v>
      </c>
      <c r="DI6" s="21">
        <f>IF(DI7="",NA(),DI7)</f>
        <v>48.73</v>
      </c>
      <c r="DJ6" s="21">
        <f t="shared" ref="DJ6:DR6" si="12">IF(DJ7="",NA(),DJ7)</f>
        <v>48.82</v>
      </c>
      <c r="DK6" s="21">
        <f t="shared" si="12"/>
        <v>50.25</v>
      </c>
      <c r="DL6" s="21">
        <f t="shared" si="12"/>
        <v>51.79</v>
      </c>
      <c r="DM6" s="21">
        <f t="shared" si="12"/>
        <v>53.19</v>
      </c>
      <c r="DN6" s="21">
        <f t="shared" si="12"/>
        <v>47.06</v>
      </c>
      <c r="DO6" s="21">
        <f t="shared" si="12"/>
        <v>48.25</v>
      </c>
      <c r="DP6" s="21">
        <f t="shared" si="12"/>
        <v>49.35</v>
      </c>
      <c r="DQ6" s="21">
        <f t="shared" si="12"/>
        <v>50.38</v>
      </c>
      <c r="DR6" s="21">
        <f t="shared" si="12"/>
        <v>51.54</v>
      </c>
      <c r="DS6" s="20" t="str">
        <f>IF(DS7="","",IF(DS7="-","【-】","【"&amp;SUBSTITUTE(TEXT(DS7,"#,##0.00"),"-","△")&amp;"】"))</f>
        <v>【39.74】</v>
      </c>
      <c r="DT6" s="21">
        <f>IF(DT7="",NA(),DT7)</f>
        <v>6.08</v>
      </c>
      <c r="DU6" s="21">
        <f t="shared" ref="DU6:EC6" si="13">IF(DU7="",NA(),DU7)</f>
        <v>7.16</v>
      </c>
      <c r="DV6" s="21">
        <f t="shared" si="13"/>
        <v>7.98</v>
      </c>
      <c r="DW6" s="21">
        <f t="shared" si="13"/>
        <v>8.81</v>
      </c>
      <c r="DX6" s="21">
        <f t="shared" si="13"/>
        <v>9.99</v>
      </c>
      <c r="DY6" s="21">
        <f t="shared" si="13"/>
        <v>9.6300000000000008</v>
      </c>
      <c r="DZ6" s="21">
        <f t="shared" si="13"/>
        <v>10.76</v>
      </c>
      <c r="EA6" s="21">
        <f t="shared" si="13"/>
        <v>12.06</v>
      </c>
      <c r="EB6" s="21">
        <f t="shared" si="13"/>
        <v>13.41</v>
      </c>
      <c r="EC6" s="21">
        <f t="shared" si="13"/>
        <v>15.06</v>
      </c>
      <c r="ED6" s="20" t="str">
        <f>IF(ED7="","",IF(ED7="-","【-】","【"&amp;SUBSTITUTE(TEXT(ED7,"#,##0.00"),"-","△")&amp;"】"))</f>
        <v>【7.62】</v>
      </c>
      <c r="EE6" s="21">
        <f>IF(EE7="",NA(),EE7)</f>
        <v>0.24</v>
      </c>
      <c r="EF6" s="21">
        <f t="shared" ref="EF6:EN6" si="14">IF(EF7="",NA(),EF7)</f>
        <v>0.38</v>
      </c>
      <c r="EG6" s="21">
        <f t="shared" si="14"/>
        <v>0.24</v>
      </c>
      <c r="EH6" s="21">
        <f t="shared" si="14"/>
        <v>0.2</v>
      </c>
      <c r="EI6" s="21">
        <f t="shared" si="14"/>
        <v>0.19</v>
      </c>
      <c r="EJ6" s="21">
        <f t="shared" si="14"/>
        <v>0.39</v>
      </c>
      <c r="EK6" s="21">
        <f t="shared" si="14"/>
        <v>0.41</v>
      </c>
      <c r="EL6" s="21">
        <f t="shared" si="14"/>
        <v>0.41</v>
      </c>
      <c r="EM6" s="21">
        <f t="shared" si="14"/>
        <v>0.45</v>
      </c>
      <c r="EN6" s="21">
        <f t="shared" si="14"/>
        <v>0.44</v>
      </c>
      <c r="EO6" s="20" t="str">
        <f>IF(EO7="","",IF(EO7="-","【-】","【"&amp;SUBSTITUTE(TEXT(EO7,"#,##0.00"),"-","△")&amp;"】"))</f>
        <v>【0.23】</v>
      </c>
    </row>
    <row r="7" spans="1:148" s="22" customFormat="1" x14ac:dyDescent="0.2">
      <c r="A7" s="14"/>
      <c r="B7" s="23">
        <v>2022</v>
      </c>
      <c r="C7" s="23">
        <v>141305</v>
      </c>
      <c r="D7" s="23">
        <v>46</v>
      </c>
      <c r="E7" s="23">
        <v>17</v>
      </c>
      <c r="F7" s="23">
        <v>1</v>
      </c>
      <c r="G7" s="23">
        <v>0</v>
      </c>
      <c r="H7" s="23" t="s">
        <v>96</v>
      </c>
      <c r="I7" s="23" t="s">
        <v>97</v>
      </c>
      <c r="J7" s="23" t="s">
        <v>98</v>
      </c>
      <c r="K7" s="23" t="s">
        <v>99</v>
      </c>
      <c r="L7" s="23" t="s">
        <v>100</v>
      </c>
      <c r="M7" s="23" t="s">
        <v>101</v>
      </c>
      <c r="N7" s="24" t="s">
        <v>102</v>
      </c>
      <c r="O7" s="24">
        <v>54.99</v>
      </c>
      <c r="P7" s="24">
        <v>99.56</v>
      </c>
      <c r="Q7" s="24">
        <v>85.88</v>
      </c>
      <c r="R7" s="24">
        <v>2156</v>
      </c>
      <c r="S7" s="24">
        <v>1524026</v>
      </c>
      <c r="T7" s="24">
        <v>142.96</v>
      </c>
      <c r="U7" s="24">
        <v>10660.51</v>
      </c>
      <c r="V7" s="24">
        <v>1534852</v>
      </c>
      <c r="W7" s="24">
        <v>107.21</v>
      </c>
      <c r="X7" s="24">
        <v>14316.31</v>
      </c>
      <c r="Y7" s="24">
        <v>111.88</v>
      </c>
      <c r="Z7" s="24">
        <v>112.13</v>
      </c>
      <c r="AA7" s="24">
        <v>110.56</v>
      </c>
      <c r="AB7" s="24">
        <v>106.96</v>
      </c>
      <c r="AC7" s="24">
        <v>103.75</v>
      </c>
      <c r="AD7" s="24">
        <v>109.5</v>
      </c>
      <c r="AE7" s="24">
        <v>108.24</v>
      </c>
      <c r="AF7" s="24">
        <v>105.16</v>
      </c>
      <c r="AG7" s="24">
        <v>106.23</v>
      </c>
      <c r="AH7" s="24">
        <v>104.46</v>
      </c>
      <c r="AI7" s="24">
        <v>106.11</v>
      </c>
      <c r="AJ7" s="24">
        <v>0</v>
      </c>
      <c r="AK7" s="24">
        <v>0</v>
      </c>
      <c r="AL7" s="24">
        <v>0</v>
      </c>
      <c r="AM7" s="24">
        <v>0</v>
      </c>
      <c r="AN7" s="24">
        <v>0</v>
      </c>
      <c r="AO7" s="24">
        <v>0.01</v>
      </c>
      <c r="AP7" s="24">
        <v>0</v>
      </c>
      <c r="AQ7" s="24">
        <v>0</v>
      </c>
      <c r="AR7" s="24">
        <v>0</v>
      </c>
      <c r="AS7" s="24">
        <v>0</v>
      </c>
      <c r="AT7" s="24">
        <v>3.15</v>
      </c>
      <c r="AU7" s="24">
        <v>55.13</v>
      </c>
      <c r="AV7" s="24">
        <v>56.9</v>
      </c>
      <c r="AW7" s="24">
        <v>63.57</v>
      </c>
      <c r="AX7" s="24">
        <v>58.21</v>
      </c>
      <c r="AY7" s="24">
        <v>56.82</v>
      </c>
      <c r="AZ7" s="24">
        <v>70.08</v>
      </c>
      <c r="BA7" s="24">
        <v>72.92</v>
      </c>
      <c r="BB7" s="24">
        <v>71.39</v>
      </c>
      <c r="BC7" s="24">
        <v>74.09</v>
      </c>
      <c r="BD7" s="24">
        <v>71.900000000000006</v>
      </c>
      <c r="BE7" s="24">
        <v>73.44</v>
      </c>
      <c r="BF7" s="24">
        <v>779.37</v>
      </c>
      <c r="BG7" s="24">
        <v>755.48</v>
      </c>
      <c r="BH7" s="24">
        <v>734.8</v>
      </c>
      <c r="BI7" s="24">
        <v>711.41</v>
      </c>
      <c r="BJ7" s="24">
        <v>697.1</v>
      </c>
      <c r="BK7" s="24">
        <v>537.13</v>
      </c>
      <c r="BL7" s="24">
        <v>531.38</v>
      </c>
      <c r="BM7" s="24">
        <v>551.04</v>
      </c>
      <c r="BN7" s="24">
        <v>523.58000000000004</v>
      </c>
      <c r="BO7" s="24">
        <v>508.99</v>
      </c>
      <c r="BP7" s="24">
        <v>652.82000000000005</v>
      </c>
      <c r="BQ7" s="24">
        <v>122.57</v>
      </c>
      <c r="BR7" s="24">
        <v>122.47</v>
      </c>
      <c r="BS7" s="24">
        <v>120.41</v>
      </c>
      <c r="BT7" s="24">
        <v>112.14</v>
      </c>
      <c r="BU7" s="24">
        <v>105.43</v>
      </c>
      <c r="BV7" s="24">
        <v>112.43</v>
      </c>
      <c r="BW7" s="24">
        <v>110.92</v>
      </c>
      <c r="BX7" s="24">
        <v>105.67</v>
      </c>
      <c r="BY7" s="24">
        <v>105.37</v>
      </c>
      <c r="BZ7" s="24">
        <v>99.93</v>
      </c>
      <c r="CA7" s="24">
        <v>97.61</v>
      </c>
      <c r="CB7" s="24">
        <v>121.5</v>
      </c>
      <c r="CC7" s="24">
        <v>121.25</v>
      </c>
      <c r="CD7" s="24">
        <v>118.21</v>
      </c>
      <c r="CE7" s="24">
        <v>126.6</v>
      </c>
      <c r="CF7" s="24">
        <v>135.63</v>
      </c>
      <c r="CG7" s="24">
        <v>118.55</v>
      </c>
      <c r="CH7" s="24">
        <v>119.33</v>
      </c>
      <c r="CI7" s="24">
        <v>118.72</v>
      </c>
      <c r="CJ7" s="24">
        <v>120.5</v>
      </c>
      <c r="CK7" s="24">
        <v>127.3</v>
      </c>
      <c r="CL7" s="24">
        <v>138.29</v>
      </c>
      <c r="CM7" s="24">
        <v>48.43</v>
      </c>
      <c r="CN7" s="24">
        <v>49.84</v>
      </c>
      <c r="CO7" s="24">
        <v>51.29</v>
      </c>
      <c r="CP7" s="24">
        <v>50.41</v>
      </c>
      <c r="CQ7" s="24">
        <v>49.24</v>
      </c>
      <c r="CR7" s="24">
        <v>57.38</v>
      </c>
      <c r="CS7" s="24">
        <v>58.09</v>
      </c>
      <c r="CT7" s="24">
        <v>58.16</v>
      </c>
      <c r="CU7" s="24">
        <v>58.91</v>
      </c>
      <c r="CV7" s="24">
        <v>58.31</v>
      </c>
      <c r="CW7" s="24">
        <v>59.1</v>
      </c>
      <c r="CX7" s="24">
        <v>99.03</v>
      </c>
      <c r="CY7" s="24">
        <v>98.17</v>
      </c>
      <c r="CZ7" s="24">
        <v>99.03</v>
      </c>
      <c r="DA7" s="24">
        <v>99.03</v>
      </c>
      <c r="DB7" s="24">
        <v>99.03</v>
      </c>
      <c r="DC7" s="24">
        <v>98.98</v>
      </c>
      <c r="DD7" s="24">
        <v>99.01</v>
      </c>
      <c r="DE7" s="24">
        <v>99.1</v>
      </c>
      <c r="DF7" s="24">
        <v>99.16</v>
      </c>
      <c r="DG7" s="24">
        <v>99.21</v>
      </c>
      <c r="DH7" s="24">
        <v>95.82</v>
      </c>
      <c r="DI7" s="24">
        <v>48.73</v>
      </c>
      <c r="DJ7" s="24">
        <v>48.82</v>
      </c>
      <c r="DK7" s="24">
        <v>50.25</v>
      </c>
      <c r="DL7" s="24">
        <v>51.79</v>
      </c>
      <c r="DM7" s="24">
        <v>53.19</v>
      </c>
      <c r="DN7" s="24">
        <v>47.06</v>
      </c>
      <c r="DO7" s="24">
        <v>48.25</v>
      </c>
      <c r="DP7" s="24">
        <v>49.35</v>
      </c>
      <c r="DQ7" s="24">
        <v>50.38</v>
      </c>
      <c r="DR7" s="24">
        <v>51.54</v>
      </c>
      <c r="DS7" s="24">
        <v>39.74</v>
      </c>
      <c r="DT7" s="24">
        <v>6.08</v>
      </c>
      <c r="DU7" s="24">
        <v>7.16</v>
      </c>
      <c r="DV7" s="24">
        <v>7.98</v>
      </c>
      <c r="DW7" s="24">
        <v>8.81</v>
      </c>
      <c r="DX7" s="24">
        <v>9.99</v>
      </c>
      <c r="DY7" s="24">
        <v>9.6300000000000008</v>
      </c>
      <c r="DZ7" s="24">
        <v>10.76</v>
      </c>
      <c r="EA7" s="24">
        <v>12.06</v>
      </c>
      <c r="EB7" s="24">
        <v>13.41</v>
      </c>
      <c r="EC7" s="24">
        <v>15.06</v>
      </c>
      <c r="ED7" s="24">
        <v>7.62</v>
      </c>
      <c r="EE7" s="24">
        <v>0.24</v>
      </c>
      <c r="EF7" s="24">
        <v>0.38</v>
      </c>
      <c r="EG7" s="24">
        <v>0.24</v>
      </c>
      <c r="EH7" s="24">
        <v>0.2</v>
      </c>
      <c r="EI7" s="24">
        <v>0.19</v>
      </c>
      <c r="EJ7" s="24">
        <v>0.39</v>
      </c>
      <c r="EK7" s="24">
        <v>0.41</v>
      </c>
      <c r="EL7" s="24">
        <v>0.41</v>
      </c>
      <c r="EM7" s="24">
        <v>0.45</v>
      </c>
      <c r="EN7" s="24">
        <v>0.44</v>
      </c>
      <c r="EO7" s="24">
        <v>0.23</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112</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user</cp:lastModifiedBy>
  <cp:lastPrinted>2024-01-31T08:52:03Z</cp:lastPrinted>
  <dcterms:created xsi:type="dcterms:W3CDTF">2023-12-12T00:45:30Z</dcterms:created>
  <dcterms:modified xsi:type="dcterms:W3CDTF">2024-03-06T22:44:24Z</dcterms:modified>
  <cp:category/>
</cp:coreProperties>
</file>