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Ｇ\95_福祉統計（R4からたばこ対策G所管）\R5\07_HP\05\"/>
    </mc:Choice>
  </mc:AlternateContent>
  <bookViews>
    <workbookView xWindow="0" yWindow="0" windowWidth="17988" windowHeight="7956"/>
  </bookViews>
  <sheets>
    <sheet name="5-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'5-3'!$A$1:$P$47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 s="1"/>
  <c r="D43" i="1"/>
  <c r="D42" i="1"/>
  <c r="C42" i="1"/>
  <c r="D41" i="1"/>
  <c r="C41" i="1"/>
  <c r="D40" i="1"/>
  <c r="C40" i="1"/>
  <c r="D39" i="1"/>
  <c r="C39" i="1"/>
  <c r="D38" i="1"/>
  <c r="C38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 s="1"/>
  <c r="D37" i="1"/>
  <c r="D36" i="1"/>
  <c r="C36" i="1"/>
  <c r="D35" i="1"/>
  <c r="C35" i="1"/>
  <c r="D34" i="1"/>
  <c r="C34" i="1"/>
  <c r="D33" i="1"/>
  <c r="C33" i="1"/>
  <c r="D32" i="1"/>
  <c r="C32" i="1"/>
  <c r="D31" i="1"/>
  <c r="C31" i="1"/>
  <c r="P30" i="1"/>
  <c r="O30" i="1"/>
  <c r="N30" i="1"/>
  <c r="M30" i="1"/>
  <c r="L30" i="1"/>
  <c r="K30" i="1"/>
  <c r="J30" i="1"/>
  <c r="I30" i="1"/>
  <c r="H30" i="1"/>
  <c r="G30" i="1"/>
  <c r="C30" i="1" s="1"/>
  <c r="F30" i="1"/>
  <c r="E30" i="1"/>
  <c r="D30" i="1"/>
  <c r="D29" i="1"/>
  <c r="C29" i="1"/>
  <c r="D28" i="1"/>
  <c r="C28" i="1"/>
  <c r="D27" i="1"/>
  <c r="C27" i="1"/>
  <c r="D26" i="1"/>
  <c r="C26" i="1"/>
  <c r="P25" i="1"/>
  <c r="O25" i="1"/>
  <c r="N25" i="1"/>
  <c r="M25" i="1"/>
  <c r="L25" i="1"/>
  <c r="L8" i="1" s="1"/>
  <c r="L3" i="1" s="1"/>
  <c r="K25" i="1"/>
  <c r="J25" i="1"/>
  <c r="D25" i="1" s="1"/>
  <c r="I25" i="1"/>
  <c r="H25" i="1"/>
  <c r="G25" i="1"/>
  <c r="F25" i="1"/>
  <c r="E25" i="1"/>
  <c r="C25" i="1" s="1"/>
  <c r="D24" i="1"/>
  <c r="C24" i="1"/>
  <c r="P23" i="1"/>
  <c r="O23" i="1"/>
  <c r="N23" i="1"/>
  <c r="M23" i="1"/>
  <c r="L23" i="1"/>
  <c r="K23" i="1"/>
  <c r="J23" i="1"/>
  <c r="D23" i="1" s="1"/>
  <c r="I23" i="1"/>
  <c r="H23" i="1"/>
  <c r="G23" i="1"/>
  <c r="F23" i="1"/>
  <c r="E23" i="1"/>
  <c r="C23" i="1" s="1"/>
  <c r="D22" i="1"/>
  <c r="C22" i="1"/>
  <c r="D21" i="1"/>
  <c r="C21" i="1"/>
  <c r="D20" i="1"/>
  <c r="C20" i="1"/>
  <c r="P19" i="1"/>
  <c r="O19" i="1"/>
  <c r="N19" i="1"/>
  <c r="M19" i="1"/>
  <c r="L19" i="1"/>
  <c r="K19" i="1"/>
  <c r="J19" i="1"/>
  <c r="I19" i="1"/>
  <c r="H19" i="1"/>
  <c r="G19" i="1"/>
  <c r="F19" i="1"/>
  <c r="D19" i="1" s="1"/>
  <c r="E19" i="1"/>
  <c r="C19" i="1"/>
  <c r="D18" i="1"/>
  <c r="C18" i="1"/>
  <c r="D17" i="1"/>
  <c r="C17" i="1"/>
  <c r="P16" i="1"/>
  <c r="O16" i="1"/>
  <c r="N16" i="1"/>
  <c r="M16" i="1"/>
  <c r="L16" i="1"/>
  <c r="K16" i="1"/>
  <c r="J16" i="1"/>
  <c r="I16" i="1"/>
  <c r="H16" i="1"/>
  <c r="D16" i="1" s="1"/>
  <c r="G16" i="1"/>
  <c r="F16" i="1"/>
  <c r="E16" i="1"/>
  <c r="C16" i="1"/>
  <c r="D15" i="1"/>
  <c r="C15" i="1"/>
  <c r="D14" i="1"/>
  <c r="C14" i="1"/>
  <c r="D13" i="1"/>
  <c r="C13" i="1"/>
  <c r="D12" i="1"/>
  <c r="C12" i="1"/>
  <c r="P11" i="1"/>
  <c r="O11" i="1"/>
  <c r="N11" i="1"/>
  <c r="N8" i="1" s="1"/>
  <c r="N3" i="1" s="1"/>
  <c r="M11" i="1"/>
  <c r="L11" i="1"/>
  <c r="K11" i="1"/>
  <c r="J11" i="1"/>
  <c r="I11" i="1"/>
  <c r="C11" i="1" s="1"/>
  <c r="H11" i="1"/>
  <c r="G11" i="1"/>
  <c r="F11" i="1"/>
  <c r="D11" i="1" s="1"/>
  <c r="E11" i="1"/>
  <c r="D10" i="1"/>
  <c r="C10" i="1"/>
  <c r="D9" i="1"/>
  <c r="C9" i="1"/>
  <c r="P8" i="1"/>
  <c r="P3" i="1" s="1"/>
  <c r="O8" i="1"/>
  <c r="M8" i="1"/>
  <c r="K8" i="1"/>
  <c r="I8" i="1"/>
  <c r="H8" i="1"/>
  <c r="H3" i="1" s="1"/>
  <c r="G8" i="1"/>
  <c r="E8" i="1"/>
  <c r="C8" i="1" s="1"/>
  <c r="D7" i="1"/>
  <c r="C7" i="1"/>
  <c r="D6" i="1"/>
  <c r="C6" i="1"/>
  <c r="D5" i="1"/>
  <c r="C5" i="1"/>
  <c r="D4" i="1"/>
  <c r="C4" i="1"/>
  <c r="O3" i="1"/>
  <c r="M3" i="1"/>
  <c r="K3" i="1"/>
  <c r="I3" i="1"/>
  <c r="G3" i="1"/>
  <c r="E3" i="1"/>
  <c r="C3" i="1" s="1"/>
  <c r="J8" i="1" l="1"/>
  <c r="J3" i="1" s="1"/>
  <c r="F8" i="1"/>
  <c r="F3" i="1" l="1"/>
  <c r="D3" i="1" s="1"/>
  <c r="D8" i="1"/>
</calcChain>
</file>

<file path=xl/sharedStrings.xml><?xml version="1.0" encoding="utf-8"?>
<sst xmlns="http://schemas.openxmlformats.org/spreadsheetml/2006/main" count="65" uniqueCount="58">
  <si>
    <t>5-3表　身体障害者手帳交付者数（等級別)</t>
    <rPh sb="4" eb="5">
      <t>ベツ</t>
    </rPh>
    <phoneticPr fontId="3"/>
  </si>
  <si>
    <t>令和５年3月31日現在（単位：人）</t>
    <rPh sb="0" eb="2">
      <t>レイワ</t>
    </rPh>
    <phoneticPr fontId="3"/>
  </si>
  <si>
    <t>保健福祉事務所
及び
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3"/>
  </si>
  <si>
    <t>市町村名</t>
  </si>
  <si>
    <t>合計</t>
    <rPh sb="0" eb="2">
      <t>ゴウケイ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</si>
  <si>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</si>
  <si>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</si>
  <si>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</si>
  <si>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</si>
  <si>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</si>
  <si>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</si>
  <si>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県計</t>
    <rPh sb="1" eb="2">
      <t>ケイ</t>
    </rPh>
    <phoneticPr fontId="3"/>
  </si>
  <si>
    <t>政令市
中核市</t>
    <phoneticPr fontId="3"/>
  </si>
  <si>
    <t>横浜市</t>
    <phoneticPr fontId="3"/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</si>
  <si>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</si>
  <si>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</si>
  <si>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</si>
  <si>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</si>
  <si>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</si>
  <si>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</si>
  <si>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3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</si>
  <si>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</si>
  <si>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</si>
  <si>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</si>
  <si>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</si>
  <si>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</si>
  <si>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3"/>
  </si>
  <si>
    <t>秦野市</t>
  </si>
  <si>
    <t>伊勢原市</t>
  </si>
  <si>
    <t>鎌倉</t>
    <rPh sb="0" eb="2">
      <t>カマクラ</t>
    </rPh>
    <phoneticPr fontId="3"/>
  </si>
  <si>
    <t>鎌倉市</t>
  </si>
  <si>
    <t>逗子市</t>
  </si>
  <si>
    <t>葉山町</t>
  </si>
  <si>
    <t>三崎</t>
    <rPh sb="0" eb="2">
      <t>ミサキ</t>
    </rPh>
    <phoneticPr fontId="3"/>
  </si>
  <si>
    <t>三浦市</t>
  </si>
  <si>
    <t>小田原</t>
    <rPh sb="0" eb="3">
      <t>オダワラ</t>
    </rPh>
    <phoneticPr fontId="3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</si>
  <si>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</si>
  <si>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</si>
  <si>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</si>
  <si>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</si>
  <si>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3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</si>
  <si>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</si>
  <si>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</si>
  <si>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</si>
  <si>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</si>
  <si>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</si>
  <si>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</si>
  <si>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3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</si>
  <si>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</si>
  <si>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</si>
  <si>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</si>
  <si>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</si>
  <si>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</si>
  <si>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3"/>
  </si>
  <si>
    <t>大和市</t>
  </si>
  <si>
    <t>綾瀬市</t>
  </si>
  <si>
    <t>資料：障害福祉課</t>
  </si>
  <si>
    <t>（注）（）内は、18才未満の児童数で内数。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</si>
</sst>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 style="double">
        <color indexed="64"/>
      </top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1" xfId="0" quotePrefix="1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3" fontId="2" fillId="3" borderId="2" xfId="0" applyNumberFormat="1" applyFont="1" applyFill="1" applyBorder="1" applyAlignment="1">
      <alignment horizontal="center" vertical="center" wrapText="1" justifyLastLine="1"/>
    </xf>
    <xf numFmtId="3" fontId="2" fillId="3" borderId="3" xfId="0" applyNumberFormat="1" applyFont="1" applyFill="1" applyBorder="1" applyAlignment="1">
      <alignment horizontal="distributed" vertical="center" justifyLastLine="1"/>
    </xf>
    <xf numFmtId="3" fontId="2" fillId="3" borderId="2" xfId="0" applyNumberFormat="1" applyFont="1" applyFill="1" applyBorder="1" applyAlignment="1">
      <alignment horizontal="distributed" vertical="center" justifyLastLine="1"/>
    </xf>
    <xf numFmtId="3" fontId="2" fillId="3" borderId="4" xfId="0" applyNumberFormat="1" applyFont="1" applyFill="1" applyBorder="1" applyAlignment="1">
      <alignment horizontal="distributed" vertical="center" justifyLastLine="1"/>
    </xf>
    <xf numFmtId="3" fontId="2" fillId="3" borderId="5" xfId="0" applyNumberFormat="1" applyFont="1" applyFill="1" applyBorder="1" applyAlignment="1">
      <alignment horizontal="distributed" vertical="center" justifyLastLine="1"/>
    </xf>
    <xf numFmtId="3" fontId="2" fillId="3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 applyProtection="1">
      <alignment horizontal="distributed" vertical="center" justifyLastLine="1"/>
      <protection locked="0"/>
    </xf>
    <xf numFmtId="3" fontId="2" fillId="4" borderId="8" xfId="0" applyNumberFormat="1" applyFont="1" applyFill="1" applyBorder="1" applyAlignment="1" applyProtection="1">
      <alignment horizontal="distributed" vertical="center" justifyLastLine="1"/>
      <protection locked="0"/>
    </xf>
    <xf numFmtId="41" fontId="4" fillId="4" borderId="7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176" fontId="4" fillId="4" borderId="8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/>
    </xf>
    <xf numFmtId="41" fontId="4" fillId="4" borderId="13" xfId="0" applyNumberFormat="1" applyFont="1" applyFill="1" applyBorder="1" applyAlignment="1">
      <alignment vertical="center"/>
    </xf>
    <xf numFmtId="176" fontId="4" fillId="4" borderId="14" xfId="0" applyNumberFormat="1" applyFont="1" applyFill="1" applyBorder="1" applyAlignment="1">
      <alignment vertical="center"/>
    </xf>
    <xf numFmtId="41" fontId="2" fillId="2" borderId="15" xfId="0" applyNumberFormat="1" applyFont="1" applyFill="1" applyBorder="1" applyAlignment="1" applyProtection="1">
      <alignment vertical="center"/>
      <protection locked="0"/>
    </xf>
    <xf numFmtId="176" fontId="2" fillId="2" borderId="16" xfId="0" applyNumberFormat="1" applyFont="1" applyFill="1" applyBorder="1" applyAlignment="1">
      <alignment vertical="center"/>
    </xf>
    <xf numFmtId="41" fontId="2" fillId="2" borderId="17" xfId="0" applyNumberFormat="1" applyFont="1" applyFill="1" applyBorder="1" applyAlignment="1" applyProtection="1">
      <alignment vertical="center"/>
      <protection locked="0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3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vertical="center"/>
    </xf>
    <xf numFmtId="41" fontId="4" fillId="4" borderId="22" xfId="0" applyNumberFormat="1" applyFont="1" applyFill="1" applyBorder="1" applyAlignment="1">
      <alignment vertical="center"/>
    </xf>
    <xf numFmtId="176" fontId="4" fillId="4" borderId="23" xfId="0" applyNumberFormat="1" applyFont="1" applyFill="1" applyBorder="1" applyAlignment="1">
      <alignment vertical="center"/>
    </xf>
    <xf numFmtId="41" fontId="2" fillId="2" borderId="24" xfId="0" applyNumberFormat="1" applyFont="1" applyFill="1" applyBorder="1" applyAlignment="1" applyProtection="1">
      <alignment vertical="center"/>
      <protection locked="0"/>
    </xf>
    <xf numFmtId="176" fontId="2" fillId="2" borderId="23" xfId="1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41" fontId="2" fillId="2" borderId="25" xfId="0" applyNumberFormat="1" applyFont="1" applyFill="1" applyBorder="1" applyAlignment="1" applyProtection="1">
      <alignment vertical="center"/>
      <protection locked="0"/>
    </xf>
    <xf numFmtId="176" fontId="2" fillId="2" borderId="26" xfId="0" applyNumberFormat="1" applyFont="1" applyFill="1" applyBorder="1" applyAlignment="1" applyProtection="1">
      <alignment vertical="center"/>
      <protection locked="0"/>
    </xf>
    <xf numFmtId="176" fontId="2" fillId="2" borderId="27" xfId="0" applyNumberFormat="1" applyFont="1" applyFill="1" applyBorder="1" applyAlignment="1" applyProtection="1">
      <alignment vertical="center"/>
      <protection locked="0"/>
    </xf>
    <xf numFmtId="176" fontId="2" fillId="2" borderId="28" xfId="1" applyNumberFormat="1" applyFont="1" applyFill="1" applyBorder="1" applyAlignment="1">
      <alignment vertical="center"/>
    </xf>
    <xf numFmtId="41" fontId="2" fillId="2" borderId="29" xfId="0" applyNumberFormat="1" applyFont="1" applyFill="1" applyBorder="1" applyAlignment="1" applyProtection="1">
      <alignment vertical="center"/>
      <protection locked="0"/>
    </xf>
    <xf numFmtId="3" fontId="2" fillId="0" borderId="30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vertical="center"/>
    </xf>
    <xf numFmtId="41" fontId="4" fillId="4" borderId="31" xfId="0" applyNumberFormat="1" applyFont="1" applyFill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2" fillId="2" borderId="16" xfId="1" applyNumberFormat="1" applyFont="1" applyFill="1" applyBorder="1" applyAlignment="1">
      <alignment vertical="center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41" fontId="4" fillId="4" borderId="32" xfId="0" applyNumberFormat="1" applyFont="1" applyFill="1" applyBorder="1" applyAlignment="1">
      <alignment vertical="center"/>
    </xf>
    <xf numFmtId="176" fontId="4" fillId="4" borderId="34" xfId="0" applyNumberFormat="1" applyFont="1" applyFill="1" applyBorder="1" applyAlignment="1">
      <alignment vertical="center"/>
    </xf>
    <xf numFmtId="41" fontId="4" fillId="4" borderId="35" xfId="0" applyNumberFormat="1" applyFont="1" applyFill="1" applyBorder="1" applyAlignment="1">
      <alignment vertical="center"/>
    </xf>
    <xf numFmtId="176" fontId="4" fillId="4" borderId="36" xfId="0" applyNumberFormat="1" applyFont="1" applyFill="1" applyBorder="1" applyAlignment="1">
      <alignment vertical="center"/>
    </xf>
    <xf numFmtId="41" fontId="4" fillId="4" borderId="37" xfId="0" applyNumberFormat="1" applyFont="1" applyFill="1" applyBorder="1" applyAlignment="1">
      <alignment vertical="center"/>
    </xf>
    <xf numFmtId="176" fontId="4" fillId="4" borderId="33" xfId="0" applyNumberFormat="1" applyFont="1" applyFill="1" applyBorder="1" applyAlignment="1">
      <alignment vertical="center"/>
    </xf>
    <xf numFmtId="3" fontId="2" fillId="2" borderId="38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vertical="center"/>
    </xf>
    <xf numFmtId="41" fontId="4" fillId="4" borderId="40" xfId="0" applyNumberFormat="1" applyFont="1" applyFill="1" applyBorder="1" applyAlignment="1">
      <alignment vertical="center"/>
    </xf>
    <xf numFmtId="176" fontId="4" fillId="4" borderId="26" xfId="0" applyNumberFormat="1" applyFont="1" applyFill="1" applyBorder="1" applyAlignment="1">
      <alignment vertical="center"/>
    </xf>
    <xf numFmtId="41" fontId="2" fillId="2" borderId="41" xfId="0" applyNumberFormat="1" applyFont="1" applyFill="1" applyBorder="1" applyAlignment="1" applyProtection="1">
      <alignment vertical="center"/>
      <protection locked="0"/>
    </xf>
    <xf numFmtId="176" fontId="2" fillId="2" borderId="14" xfId="1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 applyProtection="1">
      <alignment vertical="center"/>
      <protection locked="0"/>
    </xf>
    <xf numFmtId="176" fontId="2" fillId="2" borderId="42" xfId="0" applyNumberFormat="1" applyFont="1" applyFill="1" applyBorder="1" applyAlignment="1" applyProtection="1">
      <alignment vertical="center"/>
      <protection locked="0"/>
    </xf>
    <xf numFmtId="3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 applyProtection="1">
      <alignment vertical="center"/>
      <protection locked="0"/>
    </xf>
    <xf numFmtId="176" fontId="2" fillId="2" borderId="45" xfId="0" applyNumberFormat="1" applyFont="1" applyFill="1" applyBorder="1" applyAlignment="1" applyProtection="1">
      <alignment vertical="center"/>
      <protection locked="0"/>
    </xf>
    <xf numFmtId="3" fontId="2" fillId="2" borderId="46" xfId="0" applyNumberFormat="1" applyFont="1" applyFill="1" applyBorder="1" applyAlignment="1">
      <alignment horizontal="distributed" vertical="center" wrapText="1" justifyLastLine="1"/>
    </xf>
    <xf numFmtId="0" fontId="2" fillId="4" borderId="27" xfId="0" applyNumberFormat="1" applyFont="1" applyFill="1" applyBorder="1" applyAlignment="1">
      <alignment horizontal="distributed" vertical="center"/>
    </xf>
    <xf numFmtId="41" fontId="4" fillId="4" borderId="47" xfId="0" applyNumberFormat="1" applyFont="1" applyFill="1" applyBorder="1" applyAlignment="1">
      <alignment vertical="center"/>
    </xf>
    <xf numFmtId="176" fontId="4" fillId="4" borderId="48" xfId="0" applyNumberFormat="1" applyFont="1" applyFill="1" applyBorder="1" applyAlignment="1">
      <alignment vertical="center"/>
    </xf>
    <xf numFmtId="176" fontId="4" fillId="4" borderId="49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 applyProtection="1">
      <alignment vertical="center"/>
      <protection locked="0"/>
    </xf>
    <xf numFmtId="176" fontId="2" fillId="2" borderId="51" xfId="1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 applyProtection="1">
      <alignment vertical="center"/>
      <protection locked="0"/>
    </xf>
    <xf numFmtId="176" fontId="2" fillId="2" borderId="53" xfId="0" applyNumberFormat="1" applyFont="1" applyFill="1" applyBorder="1" applyAlignment="1" applyProtection="1">
      <alignment vertical="center"/>
      <protection locked="0"/>
    </xf>
    <xf numFmtId="176" fontId="2" fillId="2" borderId="54" xfId="0" applyNumberFormat="1" applyFont="1" applyFill="1" applyBorder="1" applyAlignment="1" applyProtection="1">
      <alignment vertical="center"/>
      <protection locked="0"/>
    </xf>
    <xf numFmtId="0" fontId="2" fillId="2" borderId="55" xfId="0" applyNumberFormat="1" applyFont="1" applyFill="1" applyBorder="1" applyAlignment="1">
      <alignment vertical="center"/>
    </xf>
    <xf numFmtId="41" fontId="2" fillId="2" borderId="56" xfId="0" applyNumberFormat="1" applyFont="1" applyFill="1" applyBorder="1" applyAlignment="1" applyProtection="1">
      <alignment vertical="center"/>
      <protection locked="0"/>
    </xf>
    <xf numFmtId="176" fontId="2" fillId="2" borderId="57" xfId="1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 applyProtection="1">
      <alignment vertical="center"/>
      <protection locked="0"/>
    </xf>
    <xf numFmtId="41" fontId="2" fillId="2" borderId="58" xfId="0" quotePrefix="1" applyNumberFormat="1" applyFont="1" applyFill="1" applyBorder="1" applyAlignment="1" applyProtection="1">
      <alignment vertical="center"/>
      <protection locked="0"/>
    </xf>
    <xf numFmtId="0" fontId="2" fillId="2" borderId="59" xfId="0" applyNumberFormat="1" applyFont="1" applyFill="1" applyBorder="1" applyAlignment="1">
      <alignment vertical="center"/>
    </xf>
    <xf numFmtId="41" fontId="2" fillId="2" borderId="60" xfId="0" applyNumberFormat="1" applyFont="1" applyFill="1" applyBorder="1" applyAlignment="1" applyProtection="1">
      <alignment vertical="center"/>
      <protection locked="0"/>
    </xf>
    <xf numFmtId="176" fontId="2" fillId="2" borderId="61" xfId="1" applyNumberFormat="1" applyFont="1" applyFill="1" applyBorder="1" applyAlignment="1">
      <alignment vertical="center"/>
    </xf>
    <xf numFmtId="176" fontId="2" fillId="2" borderId="62" xfId="1" applyNumberFormat="1" applyFont="1" applyFill="1" applyBorder="1" applyAlignment="1">
      <alignment vertical="center"/>
    </xf>
    <xf numFmtId="41" fontId="2" fillId="2" borderId="63" xfId="0" applyNumberFormat="1" applyFont="1" applyFill="1" applyBorder="1" applyAlignment="1" applyProtection="1">
      <alignment vertical="center"/>
      <protection locked="0"/>
    </xf>
    <xf numFmtId="176" fontId="2" fillId="2" borderId="61" xfId="0" applyNumberFormat="1" applyFont="1" applyFill="1" applyBorder="1" applyAlignment="1" applyProtection="1">
      <alignment vertical="center"/>
      <protection locked="0"/>
    </xf>
    <xf numFmtId="41" fontId="2" fillId="2" borderId="61" xfId="0" applyNumberFormat="1" applyFont="1" applyFill="1" applyBorder="1" applyAlignment="1" applyProtection="1">
      <alignment vertical="center"/>
      <protection locked="0"/>
    </xf>
    <xf numFmtId="176" fontId="2" fillId="2" borderId="64" xfId="0" applyNumberFormat="1" applyFont="1" applyFill="1" applyBorder="1" applyAlignment="1" applyProtection="1">
      <alignment vertical="center"/>
      <protection locked="0"/>
    </xf>
    <xf numFmtId="41" fontId="2" fillId="2" borderId="65" xfId="0" applyNumberFormat="1" applyFont="1" applyFill="1" applyBorder="1" applyAlignment="1" applyProtection="1">
      <alignment vertical="center"/>
      <protection locked="0"/>
    </xf>
    <xf numFmtId="176" fontId="2" fillId="2" borderId="66" xfId="1" applyNumberFormat="1" applyFont="1" applyFill="1" applyBorder="1" applyAlignment="1">
      <alignment vertical="center"/>
    </xf>
    <xf numFmtId="176" fontId="2" fillId="2" borderId="67" xfId="0" applyNumberFormat="1" applyFont="1" applyFill="1" applyBorder="1" applyAlignment="1" applyProtection="1">
      <alignment vertical="center"/>
      <protection locked="0"/>
    </xf>
    <xf numFmtId="41" fontId="2" fillId="2" borderId="68" xfId="0" applyNumberFormat="1" applyFont="1" applyFill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41" fontId="2" fillId="2" borderId="52" xfId="1" applyNumberFormat="1" applyFont="1" applyFill="1" applyBorder="1" applyAlignment="1" applyProtection="1">
      <alignment vertical="center"/>
      <protection locked="0"/>
    </xf>
    <xf numFmtId="0" fontId="2" fillId="2" borderId="70" xfId="0" applyNumberFormat="1" applyFont="1" applyFill="1" applyBorder="1" applyAlignment="1">
      <alignment vertical="center"/>
    </xf>
    <xf numFmtId="41" fontId="2" fillId="2" borderId="71" xfId="0" applyNumberFormat="1" applyFont="1" applyFill="1" applyBorder="1" applyAlignment="1" applyProtection="1">
      <alignment vertical="center"/>
      <protection locked="0"/>
    </xf>
    <xf numFmtId="176" fontId="2" fillId="2" borderId="72" xfId="1" applyNumberFormat="1" applyFont="1" applyFill="1" applyBorder="1" applyAlignment="1">
      <alignment vertical="center"/>
    </xf>
    <xf numFmtId="176" fontId="2" fillId="2" borderId="72" xfId="0" applyNumberFormat="1" applyFont="1" applyFill="1" applyBorder="1" applyAlignment="1" applyProtection="1">
      <alignment vertical="center"/>
      <protection locked="0"/>
    </xf>
    <xf numFmtId="176" fontId="2" fillId="2" borderId="73" xfId="0" applyNumberFormat="1" applyFont="1" applyFill="1" applyBorder="1" applyAlignment="1" applyProtection="1">
      <alignment vertical="center"/>
      <protection locked="0"/>
    </xf>
    <xf numFmtId="41" fontId="4" fillId="4" borderId="74" xfId="0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>
      <alignment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 applyProtection="1">
      <alignment vertical="center"/>
      <protection locked="0"/>
    </xf>
    <xf numFmtId="176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64" xfId="0" applyNumberFormat="1" applyFont="1" applyFill="1" applyBorder="1" applyAlignment="1" applyProtection="1">
      <alignment vertical="center"/>
      <protection locked="0"/>
    </xf>
    <xf numFmtId="0" fontId="2" fillId="2" borderId="75" xfId="0" applyNumberFormat="1" applyFont="1" applyFill="1" applyBorder="1" applyAlignment="1">
      <alignment vertical="center"/>
    </xf>
    <xf numFmtId="41" fontId="2" fillId="2" borderId="47" xfId="0" applyNumberFormat="1" applyFont="1" applyFill="1" applyBorder="1" applyAlignment="1" applyProtection="1">
      <alignment vertical="center"/>
      <protection locked="0"/>
    </xf>
    <xf numFmtId="176" fontId="2" fillId="2" borderId="48" xfId="1" applyNumberFormat="1" applyFont="1" applyFill="1" applyBorder="1" applyAlignment="1">
      <alignment vertical="center"/>
    </xf>
    <xf numFmtId="41" fontId="2" fillId="2" borderId="57" xfId="1" applyNumberFormat="1" applyFont="1" applyFill="1" applyBorder="1" applyAlignment="1">
      <alignment vertical="center"/>
    </xf>
    <xf numFmtId="41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56" xfId="0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>
      <alignment vertical="center"/>
    </xf>
    <xf numFmtId="41" fontId="2" fillId="2" borderId="58" xfId="0" applyNumberFormat="1" applyFont="1" applyFill="1" applyBorder="1" applyAlignment="1">
      <alignment vertical="center"/>
    </xf>
    <xf numFmtId="3" fontId="2" fillId="2" borderId="76" xfId="0" applyNumberFormat="1" applyFont="1" applyFill="1" applyBorder="1" applyAlignment="1">
      <alignment horizontal="distributed" vertical="center" wrapText="1" justifyLastLine="1"/>
    </xf>
    <xf numFmtId="0" fontId="2" fillId="4" borderId="77" xfId="0" applyNumberFormat="1" applyFont="1" applyFill="1" applyBorder="1" applyAlignment="1">
      <alignment horizontal="distributed" vertical="center"/>
    </xf>
    <xf numFmtId="41" fontId="4" fillId="4" borderId="24" xfId="0" applyNumberFormat="1" applyFont="1" applyFill="1" applyBorder="1" applyAlignment="1">
      <alignment vertical="center"/>
    </xf>
    <xf numFmtId="176" fontId="4" fillId="4" borderId="78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>
      <alignment vertical="center"/>
    </xf>
    <xf numFmtId="0" fontId="2" fillId="2" borderId="79" xfId="0" applyNumberFormat="1" applyFont="1" applyFill="1" applyBorder="1" applyAlignment="1">
      <alignment vertical="center"/>
    </xf>
    <xf numFmtId="41" fontId="2" fillId="2" borderId="80" xfId="0" applyNumberFormat="1" applyFont="1" applyFill="1" applyBorder="1" applyAlignment="1" applyProtection="1">
      <alignment vertical="center"/>
      <protection locked="0"/>
    </xf>
    <xf numFmtId="41" fontId="2" fillId="2" borderId="66" xfId="0" applyNumberFormat="1" applyFont="1" applyFill="1" applyBorder="1" applyAlignment="1" applyProtection="1">
      <alignment vertical="center"/>
      <protection locked="0"/>
    </xf>
    <xf numFmtId="176" fontId="2" fillId="2" borderId="66" xfId="0" applyNumberFormat="1" applyFont="1" applyFill="1" applyBorder="1" applyAlignment="1" applyProtection="1">
      <alignment vertical="center"/>
      <protection locked="0"/>
    </xf>
    <xf numFmtId="41" fontId="2" fillId="2" borderId="81" xfId="0" applyNumberFormat="1" applyFont="1" applyFill="1" applyBorder="1" applyAlignment="1" applyProtection="1">
      <alignment vertical="center"/>
      <protection locked="0"/>
    </xf>
    <xf numFmtId="3" fontId="2" fillId="2" borderId="82" xfId="0" applyNumberFormat="1" applyFont="1" applyFill="1" applyBorder="1" applyAlignment="1">
      <alignment horizontal="distributed" vertical="center" wrapText="1" justifyLastLine="1"/>
    </xf>
    <xf numFmtId="0" fontId="2" fillId="4" borderId="12" xfId="0" applyNumberFormat="1" applyFont="1" applyFill="1" applyBorder="1" applyAlignment="1">
      <alignment horizontal="distributed" vertical="center"/>
    </xf>
    <xf numFmtId="41" fontId="4" fillId="4" borderId="15" xfId="0" applyNumberFormat="1" applyFont="1" applyFill="1" applyBorder="1" applyAlignment="1">
      <alignment vertical="center"/>
    </xf>
    <xf numFmtId="176" fontId="4" fillId="4" borderId="83" xfId="0" applyNumberFormat="1" applyFont="1" applyFill="1" applyBorder="1" applyAlignment="1">
      <alignment vertical="center"/>
    </xf>
    <xf numFmtId="3" fontId="2" fillId="2" borderId="84" xfId="0" applyNumberFormat="1" applyFont="1" applyFill="1" applyBorder="1" applyAlignment="1">
      <alignment horizontal="distributed" vertical="center" wrapText="1" justifyLastLine="1"/>
    </xf>
    <xf numFmtId="0" fontId="2" fillId="2" borderId="85" xfId="0" applyNumberFormat="1" applyFont="1" applyFill="1" applyBorder="1" applyAlignment="1">
      <alignment vertical="center"/>
    </xf>
    <xf numFmtId="41" fontId="2" fillId="2" borderId="86" xfId="0" applyNumberFormat="1" applyFont="1" applyFill="1" applyBorder="1" applyAlignment="1">
      <alignment vertical="center"/>
    </xf>
    <xf numFmtId="176" fontId="2" fillId="2" borderId="87" xfId="1" applyNumberFormat="1" applyFont="1" applyFill="1" applyBorder="1" applyAlignment="1">
      <alignment vertical="center"/>
    </xf>
    <xf numFmtId="176" fontId="2" fillId="2" borderId="87" xfId="0" applyNumberFormat="1" applyFont="1" applyFill="1" applyBorder="1" applyAlignment="1">
      <alignment vertical="center"/>
    </xf>
    <xf numFmtId="176" fontId="2" fillId="2" borderId="88" xfId="0" applyNumberFormat="1" applyFont="1" applyFill="1" applyBorder="1" applyAlignment="1">
      <alignment vertical="center"/>
    </xf>
    <xf numFmtId="3" fontId="2" fillId="2" borderId="89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s1504\02_&#20581;&#24247;&#12389;&#12367;&#12426;&#65319;\95_&#31119;&#31049;&#32113;&#35336;&#65288;R4&#12363;&#12425;&#12383;&#12400;&#12371;&#23550;&#31574;G&#25152;&#31649;&#65289;\R5\07_HP\05\05_&#12304;&#20196;&#21644;4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zoomScaleNormal="100" zoomScaleSheetLayoutView="100" workbookViewId="0">
      <selection activeCell="G2" sqref="G2:H2"/>
    </sheetView>
  </sheetViews>
  <sheetFormatPr defaultRowHeight="13.2" x14ac:dyDescent="0.2"/>
  <cols>
    <col min="1" max="1" width="9.109375" style="4" customWidth="1"/>
    <col min="2" max="2" width="8.88671875" style="4"/>
    <col min="3" max="3" width="10.6640625" style="4" customWidth="1"/>
    <col min="4" max="4" width="9.109375" style="4" bestFit="1" customWidth="1"/>
    <col min="5" max="5" width="10.6640625" style="4" customWidth="1"/>
    <col min="6" max="6" width="9.109375" style="4" bestFit="1" customWidth="1"/>
    <col min="7" max="7" width="10.6640625" style="4" customWidth="1"/>
    <col min="8" max="8" width="9.109375" style="4" bestFit="1" customWidth="1"/>
    <col min="9" max="9" width="10.6640625" style="4" customWidth="1"/>
    <col min="10" max="10" width="8.88671875" style="4" bestFit="1" customWidth="1"/>
    <col min="11" max="11" width="10.6640625" style="4" customWidth="1"/>
    <col min="12" max="12" width="8.88671875" style="4" bestFit="1" customWidth="1"/>
    <col min="13" max="13" width="10.6640625" style="4" customWidth="1"/>
    <col min="14" max="14" width="8.88671875" style="4" bestFit="1" customWidth="1"/>
    <col min="15" max="15" width="10.6640625" style="4" customWidth="1"/>
    <col min="16" max="16" width="8.88671875" style="4" bestFit="1" customWidth="1"/>
    <col min="17" max="16384" width="8.88671875" style="4"/>
  </cols>
  <sheetData>
    <row r="1" spans="1:16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3"/>
      <c r="P1" s="3"/>
    </row>
    <row r="2" spans="1:16" ht="70.2" thickBot="1" x14ac:dyDescent="0.25">
      <c r="A2" s="5" t="s">
        <v>2</v>
      </c>
      <c r="B2" s="6" t="s">
        <v>3</v>
      </c>
      <c r="C2" s="7" t="s">
        <v>4</v>
      </c>
      <c r="D2" s="8"/>
      <c r="E2" s="9" t="s">
        <v>5</v>
      </c>
      <c r="F2" s="8"/>
      <c r="G2" s="9" t="s">
        <v>6</v>
      </c>
      <c r="H2" s="8"/>
      <c r="I2" s="9" t="s">
        <v>7</v>
      </c>
      <c r="J2" s="8"/>
      <c r="K2" s="9" t="s">
        <v>8</v>
      </c>
      <c r="L2" s="8"/>
      <c r="M2" s="9" t="s">
        <v>9</v>
      </c>
      <c r="N2" s="8"/>
      <c r="O2" s="9" t="s">
        <v>10</v>
      </c>
      <c r="P2" s="10"/>
    </row>
    <row r="3" spans="1:16" ht="18" thickBot="1" x14ac:dyDescent="0.25">
      <c r="A3" s="11" t="s">
        <v>11</v>
      </c>
      <c r="B3" s="12"/>
      <c r="C3" s="13">
        <f t="shared" ref="C3:D7" si="0">SUM(E3,G3,I3,K3,M3,O3)</f>
        <v>265527</v>
      </c>
      <c r="D3" s="14">
        <f t="shared" si="0"/>
        <v>5238</v>
      </c>
      <c r="E3" s="15">
        <f t="shared" ref="E3:O3" si="1">SUM(E4:E8)</f>
        <v>95921</v>
      </c>
      <c r="F3" s="14">
        <f t="shared" si="1"/>
        <v>2159</v>
      </c>
      <c r="G3" s="15">
        <f t="shared" si="1"/>
        <v>40914</v>
      </c>
      <c r="H3" s="14">
        <f t="shared" si="1"/>
        <v>1139</v>
      </c>
      <c r="I3" s="15">
        <f t="shared" si="1"/>
        <v>37559</v>
      </c>
      <c r="J3" s="14">
        <f t="shared" si="1"/>
        <v>934</v>
      </c>
      <c r="K3" s="15">
        <f t="shared" si="1"/>
        <v>62598</v>
      </c>
      <c r="L3" s="14">
        <f t="shared" si="1"/>
        <v>524</v>
      </c>
      <c r="M3" s="15">
        <f t="shared" si="1"/>
        <v>12764</v>
      </c>
      <c r="N3" s="14">
        <f t="shared" si="1"/>
        <v>171</v>
      </c>
      <c r="O3" s="15">
        <f t="shared" si="1"/>
        <v>15771</v>
      </c>
      <c r="P3" s="16">
        <f>SUM(P4:P8)</f>
        <v>311</v>
      </c>
    </row>
    <row r="4" spans="1:16" ht="18" thickTop="1" x14ac:dyDescent="0.2">
      <c r="A4" s="17" t="s">
        <v>12</v>
      </c>
      <c r="B4" s="18" t="s">
        <v>13</v>
      </c>
      <c r="C4" s="19">
        <f>SUM(E4,G4,I4,K4,M4,O4,)</f>
        <v>97869</v>
      </c>
      <c r="D4" s="20">
        <f t="shared" si="0"/>
        <v>2218</v>
      </c>
      <c r="E4" s="21">
        <v>35176</v>
      </c>
      <c r="F4" s="22">
        <v>870</v>
      </c>
      <c r="G4" s="21">
        <v>15206</v>
      </c>
      <c r="H4" s="22">
        <v>503</v>
      </c>
      <c r="I4" s="23">
        <v>13839</v>
      </c>
      <c r="J4" s="24">
        <v>445</v>
      </c>
      <c r="K4" s="23">
        <v>23828</v>
      </c>
      <c r="L4" s="24">
        <v>216</v>
      </c>
      <c r="M4" s="23">
        <v>4262</v>
      </c>
      <c r="N4" s="24">
        <v>77</v>
      </c>
      <c r="O4" s="23">
        <v>5558</v>
      </c>
      <c r="P4" s="25">
        <v>107</v>
      </c>
    </row>
    <row r="5" spans="1:16" ht="17.399999999999999" x14ac:dyDescent="0.2">
      <c r="A5" s="26"/>
      <c r="B5" s="27" t="s">
        <v>14</v>
      </c>
      <c r="C5" s="28">
        <f t="shared" ref="C5:C7" si="2">SUM(E5,G5,I5,K5,M5,O5,)</f>
        <v>36964</v>
      </c>
      <c r="D5" s="29">
        <f t="shared" si="0"/>
        <v>875</v>
      </c>
      <c r="E5" s="30">
        <v>13566</v>
      </c>
      <c r="F5" s="31">
        <v>354</v>
      </c>
      <c r="G5" s="21">
        <v>5655</v>
      </c>
      <c r="H5" s="32">
        <v>181</v>
      </c>
      <c r="I5" s="33">
        <v>5060</v>
      </c>
      <c r="J5" s="34">
        <v>144</v>
      </c>
      <c r="K5" s="33">
        <v>8745</v>
      </c>
      <c r="L5" s="34">
        <v>103</v>
      </c>
      <c r="M5" s="33">
        <v>1720</v>
      </c>
      <c r="N5" s="34">
        <v>28</v>
      </c>
      <c r="O5" s="33">
        <v>2218</v>
      </c>
      <c r="P5" s="35">
        <v>65</v>
      </c>
    </row>
    <row r="6" spans="1:16" ht="17.399999999999999" x14ac:dyDescent="0.2">
      <c r="A6" s="26"/>
      <c r="B6" s="18" t="s">
        <v>15</v>
      </c>
      <c r="C6" s="28">
        <f t="shared" si="2"/>
        <v>19546</v>
      </c>
      <c r="D6" s="29">
        <f t="shared" si="0"/>
        <v>390</v>
      </c>
      <c r="E6" s="21">
        <v>7371</v>
      </c>
      <c r="F6" s="36">
        <v>197</v>
      </c>
      <c r="G6" s="37">
        <v>3010</v>
      </c>
      <c r="H6" s="36">
        <v>69</v>
      </c>
      <c r="I6" s="33">
        <v>2516</v>
      </c>
      <c r="J6" s="34">
        <v>56</v>
      </c>
      <c r="K6" s="33">
        <v>4448</v>
      </c>
      <c r="L6" s="34">
        <v>39</v>
      </c>
      <c r="M6" s="33">
        <v>933</v>
      </c>
      <c r="N6" s="34">
        <v>10</v>
      </c>
      <c r="O6" s="33">
        <v>1268</v>
      </c>
      <c r="P6" s="35">
        <v>19</v>
      </c>
    </row>
    <row r="7" spans="1:16" ht="17.399999999999999" x14ac:dyDescent="0.2">
      <c r="A7" s="38"/>
      <c r="B7" s="39" t="s">
        <v>16</v>
      </c>
      <c r="C7" s="40">
        <f t="shared" si="2"/>
        <v>12623</v>
      </c>
      <c r="D7" s="41">
        <f t="shared" si="0"/>
        <v>226</v>
      </c>
      <c r="E7" s="21">
        <v>4612</v>
      </c>
      <c r="F7" s="42">
        <v>93</v>
      </c>
      <c r="G7" s="21">
        <v>1999</v>
      </c>
      <c r="H7" s="42">
        <v>50</v>
      </c>
      <c r="I7" s="33">
        <v>1833</v>
      </c>
      <c r="J7" s="34">
        <v>34</v>
      </c>
      <c r="K7" s="33">
        <v>2967</v>
      </c>
      <c r="L7" s="34">
        <v>16</v>
      </c>
      <c r="M7" s="33">
        <v>481</v>
      </c>
      <c r="N7" s="34">
        <v>9</v>
      </c>
      <c r="O7" s="33">
        <v>731</v>
      </c>
      <c r="P7" s="35">
        <v>24</v>
      </c>
    </row>
    <row r="8" spans="1:16" ht="36" customHeight="1" thickBot="1" x14ac:dyDescent="0.25">
      <c r="A8" s="43" t="s">
        <v>17</v>
      </c>
      <c r="B8" s="44"/>
      <c r="C8" s="45">
        <f t="shared" ref="C8:D23" si="3">SUM(E8,G8,I8,K8,M8,O8)</f>
        <v>98525</v>
      </c>
      <c r="D8" s="46">
        <f t="shared" si="3"/>
        <v>1529</v>
      </c>
      <c r="E8" s="47">
        <f t="shared" ref="E8:P8" si="4">SUM(E9:E11,E19,E25,E23,E16,E37,E43,E30)</f>
        <v>35196</v>
      </c>
      <c r="F8" s="48">
        <f t="shared" si="4"/>
        <v>645</v>
      </c>
      <c r="G8" s="47">
        <f>SUM(G9:G11,G19,G25,G23,G16,G37,G43,G30)</f>
        <v>15044</v>
      </c>
      <c r="H8" s="48">
        <f t="shared" si="4"/>
        <v>336</v>
      </c>
      <c r="I8" s="47">
        <f t="shared" si="4"/>
        <v>14311</v>
      </c>
      <c r="J8" s="48">
        <f t="shared" si="4"/>
        <v>255</v>
      </c>
      <c r="K8" s="47">
        <f t="shared" si="4"/>
        <v>22610</v>
      </c>
      <c r="L8" s="48">
        <f t="shared" si="4"/>
        <v>150</v>
      </c>
      <c r="M8" s="47">
        <f t="shared" si="4"/>
        <v>5368</v>
      </c>
      <c r="N8" s="48">
        <f t="shared" si="4"/>
        <v>47</v>
      </c>
      <c r="O8" s="49">
        <f t="shared" si="4"/>
        <v>5996</v>
      </c>
      <c r="P8" s="50">
        <f t="shared" si="4"/>
        <v>96</v>
      </c>
    </row>
    <row r="9" spans="1:16" ht="18" thickTop="1" x14ac:dyDescent="0.2">
      <c r="A9" s="51"/>
      <c r="B9" s="52" t="s">
        <v>18</v>
      </c>
      <c r="C9" s="53">
        <f>SUM(E9,G9,I9,K9,M9,O9)</f>
        <v>13646</v>
      </c>
      <c r="D9" s="54">
        <f t="shared" si="3"/>
        <v>247</v>
      </c>
      <c r="E9" s="55">
        <v>4878</v>
      </c>
      <c r="F9" s="56">
        <v>95</v>
      </c>
      <c r="G9" s="55">
        <v>2156</v>
      </c>
      <c r="H9" s="57">
        <v>54</v>
      </c>
      <c r="I9" s="55">
        <v>2157</v>
      </c>
      <c r="J9" s="57">
        <v>43</v>
      </c>
      <c r="K9" s="55">
        <v>3051</v>
      </c>
      <c r="L9" s="57">
        <v>27</v>
      </c>
      <c r="M9" s="55">
        <v>686</v>
      </c>
      <c r="N9" s="57">
        <v>9</v>
      </c>
      <c r="O9" s="55">
        <v>718</v>
      </c>
      <c r="P9" s="58">
        <v>19</v>
      </c>
    </row>
    <row r="10" spans="1:16" ht="17.399999999999999" x14ac:dyDescent="0.2">
      <c r="A10" s="59"/>
      <c r="B10" s="60" t="s">
        <v>19</v>
      </c>
      <c r="C10" s="53">
        <f t="shared" si="3"/>
        <v>6433</v>
      </c>
      <c r="D10" s="54">
        <f t="shared" si="3"/>
        <v>136</v>
      </c>
      <c r="E10" s="37">
        <v>2278</v>
      </c>
      <c r="F10" s="36">
        <v>50</v>
      </c>
      <c r="G10" s="37">
        <v>995</v>
      </c>
      <c r="H10" s="61">
        <v>35</v>
      </c>
      <c r="I10" s="37">
        <v>896</v>
      </c>
      <c r="J10" s="61">
        <v>27</v>
      </c>
      <c r="K10" s="37">
        <v>1534</v>
      </c>
      <c r="L10" s="61">
        <v>13</v>
      </c>
      <c r="M10" s="37">
        <v>327</v>
      </c>
      <c r="N10" s="61">
        <v>4</v>
      </c>
      <c r="O10" s="37">
        <v>403</v>
      </c>
      <c r="P10" s="62">
        <v>7</v>
      </c>
    </row>
    <row r="11" spans="1:16" ht="17.399999999999999" x14ac:dyDescent="0.2">
      <c r="A11" s="63" t="s">
        <v>20</v>
      </c>
      <c r="B11" s="64" t="s">
        <v>21</v>
      </c>
      <c r="C11" s="53">
        <f t="shared" si="3"/>
        <v>14009</v>
      </c>
      <c r="D11" s="54">
        <f t="shared" si="3"/>
        <v>246</v>
      </c>
      <c r="E11" s="65">
        <f>SUM(E12:E15)</f>
        <v>4937</v>
      </c>
      <c r="F11" s="66">
        <f t="shared" ref="F11:P11" si="5">SUM(F12:F15)</f>
        <v>91</v>
      </c>
      <c r="G11" s="65">
        <f t="shared" si="5"/>
        <v>2196</v>
      </c>
      <c r="H11" s="66">
        <f t="shared" si="5"/>
        <v>64</v>
      </c>
      <c r="I11" s="65">
        <f t="shared" si="5"/>
        <v>2106</v>
      </c>
      <c r="J11" s="66">
        <f t="shared" si="5"/>
        <v>41</v>
      </c>
      <c r="K11" s="65">
        <f t="shared" si="5"/>
        <v>3113</v>
      </c>
      <c r="L11" s="66">
        <f t="shared" si="5"/>
        <v>26</v>
      </c>
      <c r="M11" s="65">
        <f t="shared" si="5"/>
        <v>733</v>
      </c>
      <c r="N11" s="66">
        <f t="shared" si="5"/>
        <v>9</v>
      </c>
      <c r="O11" s="65">
        <f t="shared" si="5"/>
        <v>924</v>
      </c>
      <c r="P11" s="67">
        <f t="shared" si="5"/>
        <v>15</v>
      </c>
    </row>
    <row r="12" spans="1:16" ht="17.399999999999999" x14ac:dyDescent="0.2">
      <c r="A12" s="63"/>
      <c r="B12" s="60" t="s">
        <v>22</v>
      </c>
      <c r="C12" s="53">
        <f t="shared" si="3"/>
        <v>9962</v>
      </c>
      <c r="D12" s="54">
        <f t="shared" si="3"/>
        <v>177</v>
      </c>
      <c r="E12" s="68">
        <v>3523</v>
      </c>
      <c r="F12" s="69">
        <v>70</v>
      </c>
      <c r="G12" s="68">
        <v>1590</v>
      </c>
      <c r="H12" s="69">
        <v>43</v>
      </c>
      <c r="I12" s="70">
        <v>1496</v>
      </c>
      <c r="J12" s="71">
        <v>26</v>
      </c>
      <c r="K12" s="70">
        <v>2198</v>
      </c>
      <c r="L12" s="71">
        <v>22</v>
      </c>
      <c r="M12" s="70">
        <v>497</v>
      </c>
      <c r="N12" s="71">
        <v>6</v>
      </c>
      <c r="O12" s="70">
        <v>658</v>
      </c>
      <c r="P12" s="72">
        <v>10</v>
      </c>
    </row>
    <row r="13" spans="1:16" ht="17.399999999999999" x14ac:dyDescent="0.2">
      <c r="A13" s="63"/>
      <c r="B13" s="73" t="s">
        <v>23</v>
      </c>
      <c r="C13" s="53">
        <f t="shared" si="3"/>
        <v>1422</v>
      </c>
      <c r="D13" s="54">
        <f t="shared" si="3"/>
        <v>18</v>
      </c>
      <c r="E13" s="74">
        <v>543</v>
      </c>
      <c r="F13" s="75">
        <v>3</v>
      </c>
      <c r="G13" s="74">
        <v>203</v>
      </c>
      <c r="H13" s="75">
        <v>7</v>
      </c>
      <c r="I13" s="74">
        <v>212</v>
      </c>
      <c r="J13" s="76">
        <v>5</v>
      </c>
      <c r="K13" s="74">
        <v>305</v>
      </c>
      <c r="L13" s="76">
        <v>1</v>
      </c>
      <c r="M13" s="74">
        <v>71</v>
      </c>
      <c r="N13" s="76">
        <v>2</v>
      </c>
      <c r="O13" s="74">
        <v>88</v>
      </c>
      <c r="P13" s="77">
        <v>0</v>
      </c>
    </row>
    <row r="14" spans="1:16" ht="17.399999999999999" x14ac:dyDescent="0.2">
      <c r="A14" s="63"/>
      <c r="B14" s="78" t="s">
        <v>24</v>
      </c>
      <c r="C14" s="53">
        <f t="shared" si="3"/>
        <v>1095</v>
      </c>
      <c r="D14" s="54">
        <f t="shared" si="3"/>
        <v>12</v>
      </c>
      <c r="E14" s="79">
        <v>371</v>
      </c>
      <c r="F14" s="80">
        <v>4</v>
      </c>
      <c r="G14" s="79">
        <v>161</v>
      </c>
      <c r="H14" s="81">
        <v>3</v>
      </c>
      <c r="I14" s="82">
        <v>184</v>
      </c>
      <c r="J14" s="83">
        <v>4</v>
      </c>
      <c r="K14" s="82">
        <v>256</v>
      </c>
      <c r="L14" s="84">
        <v>0</v>
      </c>
      <c r="M14" s="82">
        <v>56</v>
      </c>
      <c r="N14" s="84">
        <v>0</v>
      </c>
      <c r="O14" s="82">
        <v>67</v>
      </c>
      <c r="P14" s="85">
        <v>1</v>
      </c>
    </row>
    <row r="15" spans="1:16" ht="17.399999999999999" x14ac:dyDescent="0.2">
      <c r="A15" s="63"/>
      <c r="B15" s="78" t="s">
        <v>25</v>
      </c>
      <c r="C15" s="53">
        <f t="shared" si="3"/>
        <v>1530</v>
      </c>
      <c r="D15" s="54">
        <f t="shared" si="3"/>
        <v>39</v>
      </c>
      <c r="E15" s="86">
        <v>500</v>
      </c>
      <c r="F15" s="87">
        <v>14</v>
      </c>
      <c r="G15" s="86">
        <v>242</v>
      </c>
      <c r="H15" s="88">
        <v>11</v>
      </c>
      <c r="I15" s="82">
        <v>214</v>
      </c>
      <c r="J15" s="83">
        <v>6</v>
      </c>
      <c r="K15" s="82">
        <v>354</v>
      </c>
      <c r="L15" s="83">
        <v>3</v>
      </c>
      <c r="M15" s="82">
        <v>109</v>
      </c>
      <c r="N15" s="83">
        <v>1</v>
      </c>
      <c r="O15" s="82">
        <v>111</v>
      </c>
      <c r="P15" s="85">
        <v>4</v>
      </c>
    </row>
    <row r="16" spans="1:16" ht="17.399999999999999" x14ac:dyDescent="0.2">
      <c r="A16" s="63" t="s">
        <v>26</v>
      </c>
      <c r="B16" s="64" t="s">
        <v>21</v>
      </c>
      <c r="C16" s="53">
        <f t="shared" si="3"/>
        <v>9938</v>
      </c>
      <c r="D16" s="54">
        <f t="shared" si="3"/>
        <v>134</v>
      </c>
      <c r="E16" s="65">
        <f t="shared" ref="E16:P16" si="6">SUM(E17:E18)</f>
        <v>3507</v>
      </c>
      <c r="F16" s="66">
        <f t="shared" si="6"/>
        <v>55</v>
      </c>
      <c r="G16" s="65">
        <f t="shared" si="6"/>
        <v>1546</v>
      </c>
      <c r="H16" s="66">
        <f t="shared" si="6"/>
        <v>30</v>
      </c>
      <c r="I16" s="65">
        <f t="shared" si="6"/>
        <v>1358</v>
      </c>
      <c r="J16" s="66">
        <f t="shared" si="6"/>
        <v>19</v>
      </c>
      <c r="K16" s="65">
        <f t="shared" si="6"/>
        <v>2304</v>
      </c>
      <c r="L16" s="66">
        <f t="shared" si="6"/>
        <v>14</v>
      </c>
      <c r="M16" s="65">
        <f t="shared" si="6"/>
        <v>583</v>
      </c>
      <c r="N16" s="66">
        <f t="shared" si="6"/>
        <v>4</v>
      </c>
      <c r="O16" s="65">
        <f t="shared" si="6"/>
        <v>640</v>
      </c>
      <c r="P16" s="67">
        <f t="shared" si="6"/>
        <v>12</v>
      </c>
    </row>
    <row r="17" spans="1:16" ht="17.399999999999999" x14ac:dyDescent="0.2">
      <c r="A17" s="63"/>
      <c r="B17" s="60" t="s">
        <v>27</v>
      </c>
      <c r="C17" s="53">
        <f t="shared" si="3"/>
        <v>6422</v>
      </c>
      <c r="D17" s="54">
        <f t="shared" si="3"/>
        <v>82</v>
      </c>
      <c r="E17" s="89">
        <v>2246</v>
      </c>
      <c r="F17" s="90">
        <v>29</v>
      </c>
      <c r="G17" s="70">
        <v>1020</v>
      </c>
      <c r="H17" s="71">
        <v>21</v>
      </c>
      <c r="I17" s="70">
        <v>895</v>
      </c>
      <c r="J17" s="71">
        <v>12</v>
      </c>
      <c r="K17" s="91">
        <v>1451</v>
      </c>
      <c r="L17" s="71">
        <v>10</v>
      </c>
      <c r="M17" s="70">
        <v>385</v>
      </c>
      <c r="N17" s="71">
        <v>3</v>
      </c>
      <c r="O17" s="70">
        <v>425</v>
      </c>
      <c r="P17" s="72">
        <v>7</v>
      </c>
    </row>
    <row r="18" spans="1:16" ht="17.399999999999999" x14ac:dyDescent="0.2">
      <c r="A18" s="63"/>
      <c r="B18" s="92" t="s">
        <v>28</v>
      </c>
      <c r="C18" s="53">
        <f t="shared" si="3"/>
        <v>3516</v>
      </c>
      <c r="D18" s="54">
        <f t="shared" si="3"/>
        <v>52</v>
      </c>
      <c r="E18" s="93">
        <v>1261</v>
      </c>
      <c r="F18" s="94">
        <v>26</v>
      </c>
      <c r="G18" s="93">
        <v>526</v>
      </c>
      <c r="H18" s="95">
        <v>9</v>
      </c>
      <c r="I18" s="93">
        <v>463</v>
      </c>
      <c r="J18" s="95">
        <v>7</v>
      </c>
      <c r="K18" s="93">
        <v>853</v>
      </c>
      <c r="L18" s="95">
        <v>4</v>
      </c>
      <c r="M18" s="93">
        <v>198</v>
      </c>
      <c r="N18" s="95">
        <v>1</v>
      </c>
      <c r="O18" s="93">
        <v>215</v>
      </c>
      <c r="P18" s="96">
        <v>5</v>
      </c>
    </row>
    <row r="19" spans="1:16" ht="17.399999999999999" x14ac:dyDescent="0.2">
      <c r="A19" s="63" t="s">
        <v>29</v>
      </c>
      <c r="B19" s="64" t="s">
        <v>21</v>
      </c>
      <c r="C19" s="53">
        <f t="shared" si="3"/>
        <v>10208</v>
      </c>
      <c r="D19" s="54">
        <f t="shared" si="3"/>
        <v>135</v>
      </c>
      <c r="E19" s="65">
        <f t="shared" ref="E19:P19" si="7">SUM(E20:E22)</f>
        <v>3689</v>
      </c>
      <c r="F19" s="66">
        <f t="shared" si="7"/>
        <v>53</v>
      </c>
      <c r="G19" s="65">
        <f t="shared" si="7"/>
        <v>1519</v>
      </c>
      <c r="H19" s="66">
        <f t="shared" si="7"/>
        <v>28</v>
      </c>
      <c r="I19" s="65">
        <f t="shared" si="7"/>
        <v>1470</v>
      </c>
      <c r="J19" s="66">
        <f t="shared" si="7"/>
        <v>24</v>
      </c>
      <c r="K19" s="65">
        <f t="shared" si="7"/>
        <v>2322</v>
      </c>
      <c r="L19" s="66">
        <f t="shared" si="7"/>
        <v>11</v>
      </c>
      <c r="M19" s="65">
        <f t="shared" si="7"/>
        <v>535</v>
      </c>
      <c r="N19" s="66">
        <f t="shared" si="7"/>
        <v>8</v>
      </c>
      <c r="O19" s="97">
        <f t="shared" si="7"/>
        <v>673</v>
      </c>
      <c r="P19" s="67">
        <f t="shared" si="7"/>
        <v>11</v>
      </c>
    </row>
    <row r="20" spans="1:16" ht="17.399999999999999" x14ac:dyDescent="0.2">
      <c r="A20" s="63"/>
      <c r="B20" s="60" t="s">
        <v>30</v>
      </c>
      <c r="C20" s="53">
        <f t="shared" si="3"/>
        <v>6703</v>
      </c>
      <c r="D20" s="54">
        <f t="shared" si="3"/>
        <v>87</v>
      </c>
      <c r="E20" s="98">
        <v>2416</v>
      </c>
      <c r="F20" s="99">
        <v>34</v>
      </c>
      <c r="G20" s="98">
        <v>965</v>
      </c>
      <c r="H20" s="100">
        <v>19</v>
      </c>
      <c r="I20" s="98">
        <v>952</v>
      </c>
      <c r="J20" s="100">
        <v>16</v>
      </c>
      <c r="K20" s="98">
        <v>1552</v>
      </c>
      <c r="L20" s="100">
        <v>6</v>
      </c>
      <c r="M20" s="98">
        <v>367</v>
      </c>
      <c r="N20" s="100">
        <v>5</v>
      </c>
      <c r="O20" s="98">
        <v>451</v>
      </c>
      <c r="P20" s="101">
        <v>7</v>
      </c>
    </row>
    <row r="21" spans="1:16" ht="17.399999999999999" x14ac:dyDescent="0.2">
      <c r="A21" s="63"/>
      <c r="B21" s="73" t="s">
        <v>31</v>
      </c>
      <c r="C21" s="53">
        <f t="shared" si="3"/>
        <v>2308</v>
      </c>
      <c r="D21" s="54">
        <f t="shared" si="3"/>
        <v>34</v>
      </c>
      <c r="E21" s="74">
        <v>821</v>
      </c>
      <c r="F21" s="75">
        <v>14</v>
      </c>
      <c r="G21" s="74">
        <v>372</v>
      </c>
      <c r="H21" s="76">
        <v>7</v>
      </c>
      <c r="I21" s="74">
        <v>352</v>
      </c>
      <c r="J21" s="76">
        <v>5</v>
      </c>
      <c r="K21" s="74">
        <v>507</v>
      </c>
      <c r="L21" s="76">
        <v>3</v>
      </c>
      <c r="M21" s="74">
        <v>110</v>
      </c>
      <c r="N21" s="102">
        <v>1</v>
      </c>
      <c r="O21" s="74">
        <v>146</v>
      </c>
      <c r="P21" s="103">
        <v>4</v>
      </c>
    </row>
    <row r="22" spans="1:16" ht="17.399999999999999" x14ac:dyDescent="0.2">
      <c r="A22" s="63"/>
      <c r="B22" s="78" t="s">
        <v>32</v>
      </c>
      <c r="C22" s="53">
        <f t="shared" si="3"/>
        <v>1197</v>
      </c>
      <c r="D22" s="54">
        <f t="shared" si="3"/>
        <v>14</v>
      </c>
      <c r="E22" s="82">
        <v>452</v>
      </c>
      <c r="F22" s="80">
        <v>5</v>
      </c>
      <c r="G22" s="82">
        <v>182</v>
      </c>
      <c r="H22" s="75">
        <v>2</v>
      </c>
      <c r="I22" s="82">
        <v>166</v>
      </c>
      <c r="J22" s="83">
        <v>3</v>
      </c>
      <c r="K22" s="82">
        <v>263</v>
      </c>
      <c r="L22" s="75">
        <v>2</v>
      </c>
      <c r="M22" s="82">
        <v>58</v>
      </c>
      <c r="N22" s="83">
        <v>2</v>
      </c>
      <c r="O22" s="82">
        <v>76</v>
      </c>
      <c r="P22" s="104">
        <v>0</v>
      </c>
    </row>
    <row r="23" spans="1:16" ht="17.399999999999999" x14ac:dyDescent="0.2">
      <c r="A23" s="63" t="s">
        <v>33</v>
      </c>
      <c r="B23" s="64" t="s">
        <v>21</v>
      </c>
      <c r="C23" s="53">
        <f t="shared" si="3"/>
        <v>1869</v>
      </c>
      <c r="D23" s="54">
        <f t="shared" si="3"/>
        <v>11</v>
      </c>
      <c r="E23" s="65">
        <f>SUM(E24)</f>
        <v>687</v>
      </c>
      <c r="F23" s="66">
        <f t="shared" ref="F23:P23" si="8">SUM(F24)</f>
        <v>4</v>
      </c>
      <c r="G23" s="65">
        <f t="shared" si="8"/>
        <v>260</v>
      </c>
      <c r="H23" s="66">
        <f t="shared" si="8"/>
        <v>2</v>
      </c>
      <c r="I23" s="65">
        <f t="shared" si="8"/>
        <v>268</v>
      </c>
      <c r="J23" s="66">
        <f t="shared" si="8"/>
        <v>2</v>
      </c>
      <c r="K23" s="65">
        <f t="shared" si="8"/>
        <v>467</v>
      </c>
      <c r="L23" s="66">
        <f t="shared" si="8"/>
        <v>1</v>
      </c>
      <c r="M23" s="65">
        <f t="shared" si="8"/>
        <v>82</v>
      </c>
      <c r="N23" s="66">
        <f t="shared" si="8"/>
        <v>1</v>
      </c>
      <c r="O23" s="65">
        <f t="shared" si="8"/>
        <v>105</v>
      </c>
      <c r="P23" s="67">
        <f t="shared" si="8"/>
        <v>1</v>
      </c>
    </row>
    <row r="24" spans="1:16" ht="17.399999999999999" x14ac:dyDescent="0.2">
      <c r="A24" s="63"/>
      <c r="B24" s="105" t="s">
        <v>34</v>
      </c>
      <c r="C24" s="53">
        <f t="shared" ref="C24:D39" si="9">SUM(E24,G24,I24,K24,M24,O24)</f>
        <v>1869</v>
      </c>
      <c r="D24" s="54">
        <f t="shared" si="9"/>
        <v>11</v>
      </c>
      <c r="E24" s="106">
        <v>687</v>
      </c>
      <c r="F24" s="107">
        <v>4</v>
      </c>
      <c r="G24" s="33">
        <v>260</v>
      </c>
      <c r="H24" s="34">
        <v>2</v>
      </c>
      <c r="I24" s="33">
        <v>268</v>
      </c>
      <c r="J24" s="34">
        <v>2</v>
      </c>
      <c r="K24" s="33">
        <v>467</v>
      </c>
      <c r="L24" s="34">
        <v>1</v>
      </c>
      <c r="M24" s="33">
        <v>82</v>
      </c>
      <c r="N24" s="34">
        <v>1</v>
      </c>
      <c r="O24" s="33">
        <v>105</v>
      </c>
      <c r="P24" s="35">
        <v>1</v>
      </c>
    </row>
    <row r="25" spans="1:16" ht="17.399999999999999" x14ac:dyDescent="0.2">
      <c r="A25" s="63" t="s">
        <v>35</v>
      </c>
      <c r="B25" s="64" t="s">
        <v>21</v>
      </c>
      <c r="C25" s="53">
        <f t="shared" si="9"/>
        <v>9348</v>
      </c>
      <c r="D25" s="54">
        <f t="shared" si="9"/>
        <v>123</v>
      </c>
      <c r="E25" s="65">
        <f t="shared" ref="E25:P25" si="10">SUM(E26:E29)</f>
        <v>3602</v>
      </c>
      <c r="F25" s="66">
        <f t="shared" si="10"/>
        <v>59</v>
      </c>
      <c r="G25" s="65">
        <f t="shared" si="10"/>
        <v>1349</v>
      </c>
      <c r="H25" s="66">
        <f t="shared" si="10"/>
        <v>21</v>
      </c>
      <c r="I25" s="65">
        <f t="shared" si="10"/>
        <v>1293</v>
      </c>
      <c r="J25" s="66">
        <f t="shared" si="10"/>
        <v>21</v>
      </c>
      <c r="K25" s="65">
        <f t="shared" si="10"/>
        <v>2065</v>
      </c>
      <c r="L25" s="66">
        <f t="shared" si="10"/>
        <v>11</v>
      </c>
      <c r="M25" s="65">
        <f t="shared" si="10"/>
        <v>481</v>
      </c>
      <c r="N25" s="66">
        <f t="shared" si="10"/>
        <v>4</v>
      </c>
      <c r="O25" s="65">
        <f t="shared" si="10"/>
        <v>558</v>
      </c>
      <c r="P25" s="67">
        <f t="shared" si="10"/>
        <v>7</v>
      </c>
    </row>
    <row r="26" spans="1:16" ht="17.399999999999999" x14ac:dyDescent="0.2">
      <c r="A26" s="63"/>
      <c r="B26" s="60" t="s">
        <v>36</v>
      </c>
      <c r="C26" s="53">
        <f t="shared" si="9"/>
        <v>6922</v>
      </c>
      <c r="D26" s="54">
        <f t="shared" si="9"/>
        <v>106</v>
      </c>
      <c r="E26" s="68">
        <v>2712</v>
      </c>
      <c r="F26" s="69">
        <v>52</v>
      </c>
      <c r="G26" s="70">
        <v>1004</v>
      </c>
      <c r="H26" s="71">
        <v>18</v>
      </c>
      <c r="I26" s="70">
        <v>935</v>
      </c>
      <c r="J26" s="71">
        <v>19</v>
      </c>
      <c r="K26" s="70">
        <v>1519</v>
      </c>
      <c r="L26" s="71">
        <v>8</v>
      </c>
      <c r="M26" s="70">
        <v>339</v>
      </c>
      <c r="N26" s="71">
        <v>3</v>
      </c>
      <c r="O26" s="70">
        <v>413</v>
      </c>
      <c r="P26" s="72">
        <v>6</v>
      </c>
    </row>
    <row r="27" spans="1:16" ht="17.399999999999999" x14ac:dyDescent="0.2">
      <c r="A27" s="63"/>
      <c r="B27" s="73" t="s">
        <v>37</v>
      </c>
      <c r="C27" s="53">
        <f t="shared" si="9"/>
        <v>753</v>
      </c>
      <c r="D27" s="54">
        <f t="shared" si="9"/>
        <v>1</v>
      </c>
      <c r="E27" s="74">
        <v>296</v>
      </c>
      <c r="F27" s="75">
        <v>1</v>
      </c>
      <c r="G27" s="74">
        <v>114</v>
      </c>
      <c r="H27" s="102">
        <v>0</v>
      </c>
      <c r="I27" s="74">
        <v>89</v>
      </c>
      <c r="J27" s="102">
        <v>0</v>
      </c>
      <c r="K27" s="74">
        <v>165</v>
      </c>
      <c r="L27" s="108">
        <v>0</v>
      </c>
      <c r="M27" s="74">
        <v>49</v>
      </c>
      <c r="N27" s="102">
        <v>0</v>
      </c>
      <c r="O27" s="74">
        <v>40</v>
      </c>
      <c r="P27" s="103">
        <v>0</v>
      </c>
    </row>
    <row r="28" spans="1:16" ht="17.399999999999999" x14ac:dyDescent="0.2">
      <c r="A28" s="63"/>
      <c r="B28" s="73" t="s">
        <v>38</v>
      </c>
      <c r="C28" s="53">
        <f t="shared" si="9"/>
        <v>345</v>
      </c>
      <c r="D28" s="54">
        <f t="shared" si="9"/>
        <v>3</v>
      </c>
      <c r="E28" s="74">
        <v>132</v>
      </c>
      <c r="F28" s="75">
        <v>0</v>
      </c>
      <c r="G28" s="74">
        <v>40</v>
      </c>
      <c r="H28" s="76">
        <v>1</v>
      </c>
      <c r="I28" s="74">
        <v>53</v>
      </c>
      <c r="J28" s="76">
        <v>0</v>
      </c>
      <c r="K28" s="74">
        <v>80</v>
      </c>
      <c r="L28" s="102">
        <v>1</v>
      </c>
      <c r="M28" s="74">
        <v>16</v>
      </c>
      <c r="N28" s="102">
        <v>1</v>
      </c>
      <c r="O28" s="74">
        <v>24</v>
      </c>
      <c r="P28" s="109">
        <v>0</v>
      </c>
    </row>
    <row r="29" spans="1:16" ht="17.399999999999999" x14ac:dyDescent="0.2">
      <c r="A29" s="63"/>
      <c r="B29" s="78" t="s">
        <v>39</v>
      </c>
      <c r="C29" s="53">
        <f t="shared" si="9"/>
        <v>1328</v>
      </c>
      <c r="D29" s="54">
        <f t="shared" si="9"/>
        <v>13</v>
      </c>
      <c r="E29" s="82">
        <v>462</v>
      </c>
      <c r="F29" s="80">
        <v>6</v>
      </c>
      <c r="G29" s="82">
        <v>191</v>
      </c>
      <c r="H29" s="83">
        <v>2</v>
      </c>
      <c r="I29" s="82">
        <v>216</v>
      </c>
      <c r="J29" s="83">
        <v>2</v>
      </c>
      <c r="K29" s="82">
        <v>301</v>
      </c>
      <c r="L29" s="83">
        <v>2</v>
      </c>
      <c r="M29" s="82">
        <v>77</v>
      </c>
      <c r="N29" s="84">
        <v>0</v>
      </c>
      <c r="O29" s="82">
        <v>81</v>
      </c>
      <c r="P29" s="85">
        <v>1</v>
      </c>
    </row>
    <row r="30" spans="1:16" ht="17.399999999999999" x14ac:dyDescent="0.2">
      <c r="A30" s="63" t="s">
        <v>40</v>
      </c>
      <c r="B30" s="64" t="s">
        <v>21</v>
      </c>
      <c r="C30" s="53">
        <f t="shared" si="9"/>
        <v>4350</v>
      </c>
      <c r="D30" s="54">
        <f t="shared" si="9"/>
        <v>42</v>
      </c>
      <c r="E30" s="65">
        <f t="shared" ref="E30:P30" si="11">SUM(E31:E36)</f>
        <v>1616</v>
      </c>
      <c r="F30" s="66">
        <f t="shared" si="11"/>
        <v>15</v>
      </c>
      <c r="G30" s="65">
        <f t="shared" si="11"/>
        <v>576</v>
      </c>
      <c r="H30" s="66">
        <f t="shared" si="11"/>
        <v>7</v>
      </c>
      <c r="I30" s="65">
        <f t="shared" si="11"/>
        <v>639</v>
      </c>
      <c r="J30" s="66">
        <f t="shared" si="11"/>
        <v>8</v>
      </c>
      <c r="K30" s="65">
        <f t="shared" si="11"/>
        <v>1014</v>
      </c>
      <c r="L30" s="66">
        <f t="shared" si="11"/>
        <v>8</v>
      </c>
      <c r="M30" s="65">
        <f t="shared" si="11"/>
        <v>241</v>
      </c>
      <c r="N30" s="66">
        <f t="shared" si="11"/>
        <v>0</v>
      </c>
      <c r="O30" s="65">
        <f t="shared" si="11"/>
        <v>264</v>
      </c>
      <c r="P30" s="67">
        <f t="shared" si="11"/>
        <v>4</v>
      </c>
    </row>
    <row r="31" spans="1:16" ht="17.399999999999999" x14ac:dyDescent="0.2">
      <c r="A31" s="63"/>
      <c r="B31" s="60" t="s">
        <v>41</v>
      </c>
      <c r="C31" s="53">
        <f t="shared" si="9"/>
        <v>1958</v>
      </c>
      <c r="D31" s="54">
        <f t="shared" si="9"/>
        <v>17</v>
      </c>
      <c r="E31" s="68">
        <v>739</v>
      </c>
      <c r="F31" s="71">
        <v>8</v>
      </c>
      <c r="G31" s="70">
        <v>271</v>
      </c>
      <c r="H31" s="71">
        <v>3</v>
      </c>
      <c r="I31" s="70">
        <v>292</v>
      </c>
      <c r="J31" s="71">
        <v>3</v>
      </c>
      <c r="K31" s="70">
        <v>443</v>
      </c>
      <c r="L31" s="71">
        <v>3</v>
      </c>
      <c r="M31" s="70">
        <v>103</v>
      </c>
      <c r="N31" s="84">
        <v>0</v>
      </c>
      <c r="O31" s="70">
        <v>110</v>
      </c>
      <c r="P31" s="109">
        <v>0</v>
      </c>
    </row>
    <row r="32" spans="1:16" ht="17.399999999999999" x14ac:dyDescent="0.2">
      <c r="A32" s="63"/>
      <c r="B32" s="73" t="s">
        <v>42</v>
      </c>
      <c r="C32" s="53">
        <f t="shared" si="9"/>
        <v>341</v>
      </c>
      <c r="D32" s="54">
        <f t="shared" si="9"/>
        <v>3</v>
      </c>
      <c r="E32" s="74">
        <v>118</v>
      </c>
      <c r="F32" s="108">
        <v>0</v>
      </c>
      <c r="G32" s="74">
        <v>45</v>
      </c>
      <c r="H32" s="102">
        <v>0</v>
      </c>
      <c r="I32" s="74">
        <v>48</v>
      </c>
      <c r="J32" s="102">
        <v>0</v>
      </c>
      <c r="K32" s="74">
        <v>80</v>
      </c>
      <c r="L32" s="76">
        <v>2</v>
      </c>
      <c r="M32" s="74">
        <v>21</v>
      </c>
      <c r="N32" s="76">
        <v>0</v>
      </c>
      <c r="O32" s="74">
        <v>29</v>
      </c>
      <c r="P32" s="85">
        <v>1</v>
      </c>
    </row>
    <row r="33" spans="1:16" ht="17.399999999999999" x14ac:dyDescent="0.2">
      <c r="A33" s="63"/>
      <c r="B33" s="73" t="s">
        <v>43</v>
      </c>
      <c r="C33" s="53">
        <f t="shared" si="9"/>
        <v>573</v>
      </c>
      <c r="D33" s="54">
        <f t="shared" si="9"/>
        <v>6</v>
      </c>
      <c r="E33" s="74">
        <v>223</v>
      </c>
      <c r="F33" s="75">
        <v>3</v>
      </c>
      <c r="G33" s="74">
        <v>78</v>
      </c>
      <c r="H33" s="76">
        <v>2</v>
      </c>
      <c r="I33" s="74">
        <v>72</v>
      </c>
      <c r="J33" s="76">
        <v>1</v>
      </c>
      <c r="K33" s="74">
        <v>140</v>
      </c>
      <c r="L33" s="102">
        <v>0</v>
      </c>
      <c r="M33" s="74">
        <v>31</v>
      </c>
      <c r="N33" s="102">
        <v>0</v>
      </c>
      <c r="O33" s="74">
        <v>29</v>
      </c>
      <c r="P33" s="109">
        <v>0</v>
      </c>
    </row>
    <row r="34" spans="1:16" ht="17.399999999999999" x14ac:dyDescent="0.2">
      <c r="A34" s="63"/>
      <c r="B34" s="73" t="s">
        <v>44</v>
      </c>
      <c r="C34" s="53">
        <f t="shared" si="9"/>
        <v>462</v>
      </c>
      <c r="D34" s="54">
        <f t="shared" si="9"/>
        <v>5</v>
      </c>
      <c r="E34" s="110">
        <v>153</v>
      </c>
      <c r="F34" s="108">
        <v>0</v>
      </c>
      <c r="G34" s="110">
        <v>62</v>
      </c>
      <c r="H34" s="111">
        <v>2</v>
      </c>
      <c r="I34" s="110">
        <v>65</v>
      </c>
      <c r="J34" s="111">
        <v>1</v>
      </c>
      <c r="K34" s="110">
        <v>121</v>
      </c>
      <c r="L34" s="111">
        <v>1</v>
      </c>
      <c r="M34" s="110">
        <v>29</v>
      </c>
      <c r="N34" s="112">
        <v>0</v>
      </c>
      <c r="O34" s="110">
        <v>32</v>
      </c>
      <c r="P34" s="113">
        <v>1</v>
      </c>
    </row>
    <row r="35" spans="1:16" ht="17.399999999999999" x14ac:dyDescent="0.2">
      <c r="A35" s="63"/>
      <c r="B35" s="73" t="s">
        <v>45</v>
      </c>
      <c r="C35" s="53">
        <f t="shared" si="9"/>
        <v>421</v>
      </c>
      <c r="D35" s="54">
        <f t="shared" si="9"/>
        <v>2</v>
      </c>
      <c r="E35" s="74">
        <v>160</v>
      </c>
      <c r="F35" s="75">
        <v>1</v>
      </c>
      <c r="G35" s="74">
        <v>53</v>
      </c>
      <c r="H35" s="102">
        <v>0</v>
      </c>
      <c r="I35" s="74">
        <v>62</v>
      </c>
      <c r="J35" s="102">
        <v>0</v>
      </c>
      <c r="K35" s="74">
        <v>103</v>
      </c>
      <c r="L35" s="102">
        <v>0</v>
      </c>
      <c r="M35" s="74">
        <v>19</v>
      </c>
      <c r="N35" s="102">
        <v>0</v>
      </c>
      <c r="O35" s="74">
        <v>24</v>
      </c>
      <c r="P35" s="103">
        <v>1</v>
      </c>
    </row>
    <row r="36" spans="1:16" ht="17.399999999999999" x14ac:dyDescent="0.2">
      <c r="A36" s="114"/>
      <c r="B36" s="78" t="s">
        <v>46</v>
      </c>
      <c r="C36" s="53">
        <f t="shared" si="9"/>
        <v>595</v>
      </c>
      <c r="D36" s="54">
        <f t="shared" si="9"/>
        <v>9</v>
      </c>
      <c r="E36" s="82">
        <v>223</v>
      </c>
      <c r="F36" s="80">
        <v>3</v>
      </c>
      <c r="G36" s="82">
        <v>67</v>
      </c>
      <c r="H36" s="111">
        <v>0</v>
      </c>
      <c r="I36" s="82">
        <v>100</v>
      </c>
      <c r="J36" s="83">
        <v>3</v>
      </c>
      <c r="K36" s="82">
        <v>127</v>
      </c>
      <c r="L36" s="83">
        <v>2</v>
      </c>
      <c r="M36" s="82">
        <v>38</v>
      </c>
      <c r="N36" s="84">
        <v>0</v>
      </c>
      <c r="O36" s="82">
        <v>40</v>
      </c>
      <c r="P36" s="104">
        <v>1</v>
      </c>
    </row>
    <row r="37" spans="1:16" ht="17.399999999999999" x14ac:dyDescent="0.2">
      <c r="A37" s="63" t="s">
        <v>47</v>
      </c>
      <c r="B37" s="115" t="s">
        <v>21</v>
      </c>
      <c r="C37" s="53">
        <f t="shared" si="9"/>
        <v>18551</v>
      </c>
      <c r="D37" s="54">
        <f t="shared" si="9"/>
        <v>273</v>
      </c>
      <c r="E37" s="116">
        <f t="shared" ref="E37:P37" si="12">SUM(E38:E42)</f>
        <v>6427</v>
      </c>
      <c r="F37" s="29">
        <f t="shared" si="12"/>
        <v>130</v>
      </c>
      <c r="G37" s="116">
        <f t="shared" si="12"/>
        <v>2889</v>
      </c>
      <c r="H37" s="29">
        <f t="shared" si="12"/>
        <v>67</v>
      </c>
      <c r="I37" s="116">
        <f t="shared" si="12"/>
        <v>2650</v>
      </c>
      <c r="J37" s="29">
        <f t="shared" si="12"/>
        <v>39</v>
      </c>
      <c r="K37" s="116">
        <f t="shared" si="12"/>
        <v>4395</v>
      </c>
      <c r="L37" s="29">
        <f t="shared" si="12"/>
        <v>19</v>
      </c>
      <c r="M37" s="116">
        <f t="shared" si="12"/>
        <v>1088</v>
      </c>
      <c r="N37" s="29">
        <f t="shared" si="12"/>
        <v>6</v>
      </c>
      <c r="O37" s="116">
        <f t="shared" si="12"/>
        <v>1102</v>
      </c>
      <c r="P37" s="117">
        <f t="shared" si="12"/>
        <v>12</v>
      </c>
    </row>
    <row r="38" spans="1:16" ht="17.399999999999999" x14ac:dyDescent="0.2">
      <c r="A38" s="63"/>
      <c r="B38" s="60" t="s">
        <v>48</v>
      </c>
      <c r="C38" s="53">
        <f t="shared" si="9"/>
        <v>8443</v>
      </c>
      <c r="D38" s="54">
        <f t="shared" si="9"/>
        <v>134</v>
      </c>
      <c r="E38" s="118">
        <v>2932</v>
      </c>
      <c r="F38" s="69">
        <v>64</v>
      </c>
      <c r="G38" s="98">
        <v>1424</v>
      </c>
      <c r="H38" s="100">
        <v>33</v>
      </c>
      <c r="I38" s="98">
        <v>1157</v>
      </c>
      <c r="J38" s="100">
        <v>19</v>
      </c>
      <c r="K38" s="98">
        <v>1927</v>
      </c>
      <c r="L38" s="100">
        <v>12</v>
      </c>
      <c r="M38" s="98">
        <v>479</v>
      </c>
      <c r="N38" s="100">
        <v>4</v>
      </c>
      <c r="O38" s="98">
        <v>524</v>
      </c>
      <c r="P38" s="72">
        <v>2</v>
      </c>
    </row>
    <row r="39" spans="1:16" ht="17.399999999999999" x14ac:dyDescent="0.2">
      <c r="A39" s="63"/>
      <c r="B39" s="73" t="s">
        <v>49</v>
      </c>
      <c r="C39" s="53">
        <f t="shared" si="9"/>
        <v>3833</v>
      </c>
      <c r="D39" s="54">
        <f t="shared" si="9"/>
        <v>71</v>
      </c>
      <c r="E39" s="74">
        <v>1348</v>
      </c>
      <c r="F39" s="75">
        <v>37</v>
      </c>
      <c r="G39" s="74">
        <v>535</v>
      </c>
      <c r="H39" s="76">
        <v>19</v>
      </c>
      <c r="I39" s="74">
        <v>581</v>
      </c>
      <c r="J39" s="76">
        <v>8</v>
      </c>
      <c r="K39" s="74">
        <v>926</v>
      </c>
      <c r="L39" s="76">
        <v>2</v>
      </c>
      <c r="M39" s="74">
        <v>230</v>
      </c>
      <c r="N39" s="76">
        <v>2</v>
      </c>
      <c r="O39" s="74">
        <v>213</v>
      </c>
      <c r="P39" s="103">
        <v>3</v>
      </c>
    </row>
    <row r="40" spans="1:16" ht="17.399999999999999" x14ac:dyDescent="0.2">
      <c r="A40" s="63"/>
      <c r="B40" s="73" t="s">
        <v>50</v>
      </c>
      <c r="C40" s="53">
        <f t="shared" ref="C40:D45" si="13">SUM(E40,G40,I40,K40,M40,O40)</f>
        <v>4542</v>
      </c>
      <c r="D40" s="54">
        <f t="shared" si="13"/>
        <v>49</v>
      </c>
      <c r="E40" s="74">
        <v>1571</v>
      </c>
      <c r="F40" s="75">
        <v>23</v>
      </c>
      <c r="G40" s="74">
        <v>681</v>
      </c>
      <c r="H40" s="76">
        <v>10</v>
      </c>
      <c r="I40" s="74">
        <v>641</v>
      </c>
      <c r="J40" s="76">
        <v>8</v>
      </c>
      <c r="K40" s="74">
        <v>1121</v>
      </c>
      <c r="L40" s="76">
        <v>3</v>
      </c>
      <c r="M40" s="74">
        <v>272</v>
      </c>
      <c r="N40" s="102">
        <v>0</v>
      </c>
      <c r="O40" s="74">
        <v>256</v>
      </c>
      <c r="P40" s="103">
        <v>5</v>
      </c>
    </row>
    <row r="41" spans="1:16" ht="17.399999999999999" x14ac:dyDescent="0.2">
      <c r="A41" s="63"/>
      <c r="B41" s="73" t="s">
        <v>51</v>
      </c>
      <c r="C41" s="53">
        <f t="shared" si="13"/>
        <v>1634</v>
      </c>
      <c r="D41" s="54">
        <f t="shared" si="13"/>
        <v>17</v>
      </c>
      <c r="E41" s="74">
        <v>545</v>
      </c>
      <c r="F41" s="75">
        <v>5</v>
      </c>
      <c r="G41" s="74">
        <v>239</v>
      </c>
      <c r="H41" s="76">
        <v>5</v>
      </c>
      <c r="I41" s="74">
        <v>248</v>
      </c>
      <c r="J41" s="76">
        <v>4</v>
      </c>
      <c r="K41" s="74">
        <v>398</v>
      </c>
      <c r="L41" s="76">
        <v>1</v>
      </c>
      <c r="M41" s="74">
        <v>101</v>
      </c>
      <c r="N41" s="102">
        <v>0</v>
      </c>
      <c r="O41" s="74">
        <v>103</v>
      </c>
      <c r="P41" s="103">
        <v>2</v>
      </c>
    </row>
    <row r="42" spans="1:16" ht="17.399999999999999" x14ac:dyDescent="0.2">
      <c r="A42" s="63"/>
      <c r="B42" s="119" t="s">
        <v>52</v>
      </c>
      <c r="C42" s="53">
        <f t="shared" si="13"/>
        <v>99</v>
      </c>
      <c r="D42" s="54">
        <f t="shared" si="13"/>
        <v>2</v>
      </c>
      <c r="E42" s="120">
        <v>31</v>
      </c>
      <c r="F42" s="87">
        <v>1</v>
      </c>
      <c r="G42" s="120">
        <v>10</v>
      </c>
      <c r="H42" s="121">
        <v>0</v>
      </c>
      <c r="I42" s="120">
        <v>23</v>
      </c>
      <c r="J42" s="122">
        <v>0</v>
      </c>
      <c r="K42" s="120">
        <v>23</v>
      </c>
      <c r="L42" s="122">
        <v>1</v>
      </c>
      <c r="M42" s="120">
        <v>6</v>
      </c>
      <c r="N42" s="121">
        <v>0</v>
      </c>
      <c r="O42" s="120">
        <v>6</v>
      </c>
      <c r="P42" s="123">
        <v>0</v>
      </c>
    </row>
    <row r="43" spans="1:16" ht="17.399999999999999" x14ac:dyDescent="0.2">
      <c r="A43" s="124" t="s">
        <v>53</v>
      </c>
      <c r="B43" s="125" t="s">
        <v>21</v>
      </c>
      <c r="C43" s="53">
        <f t="shared" si="13"/>
        <v>10173</v>
      </c>
      <c r="D43" s="54">
        <f t="shared" si="13"/>
        <v>182</v>
      </c>
      <c r="E43" s="126">
        <f t="shared" ref="E43:P43" si="14">SUM(E44:E45)</f>
        <v>3575</v>
      </c>
      <c r="F43" s="41">
        <f t="shared" si="14"/>
        <v>93</v>
      </c>
      <c r="G43" s="126">
        <f t="shared" si="14"/>
        <v>1558</v>
      </c>
      <c r="H43" s="41">
        <f t="shared" si="14"/>
        <v>28</v>
      </c>
      <c r="I43" s="126">
        <f t="shared" si="14"/>
        <v>1474</v>
      </c>
      <c r="J43" s="41">
        <f t="shared" si="14"/>
        <v>31</v>
      </c>
      <c r="K43" s="126">
        <f t="shared" si="14"/>
        <v>2345</v>
      </c>
      <c r="L43" s="41">
        <f t="shared" si="14"/>
        <v>20</v>
      </c>
      <c r="M43" s="126">
        <f t="shared" si="14"/>
        <v>612</v>
      </c>
      <c r="N43" s="41">
        <f t="shared" si="14"/>
        <v>2</v>
      </c>
      <c r="O43" s="126">
        <f t="shared" si="14"/>
        <v>609</v>
      </c>
      <c r="P43" s="127">
        <f t="shared" si="14"/>
        <v>8</v>
      </c>
    </row>
    <row r="44" spans="1:16" ht="17.399999999999999" x14ac:dyDescent="0.2">
      <c r="A44" s="63"/>
      <c r="B44" s="60" t="s">
        <v>54</v>
      </c>
      <c r="C44" s="53">
        <f t="shared" si="13"/>
        <v>7228</v>
      </c>
      <c r="D44" s="54">
        <f t="shared" si="13"/>
        <v>131</v>
      </c>
      <c r="E44" s="89">
        <v>2628</v>
      </c>
      <c r="F44" s="90">
        <v>65</v>
      </c>
      <c r="G44" s="70">
        <v>1128</v>
      </c>
      <c r="H44" s="71">
        <v>22</v>
      </c>
      <c r="I44" s="70">
        <v>1027</v>
      </c>
      <c r="J44" s="71">
        <v>25</v>
      </c>
      <c r="K44" s="70">
        <v>1602</v>
      </c>
      <c r="L44" s="71">
        <v>13</v>
      </c>
      <c r="M44" s="70">
        <v>414</v>
      </c>
      <c r="N44" s="76">
        <v>1</v>
      </c>
      <c r="O44" s="70">
        <v>429</v>
      </c>
      <c r="P44" s="72">
        <v>5</v>
      </c>
    </row>
    <row r="45" spans="1:16" ht="18" thickBot="1" x14ac:dyDescent="0.25">
      <c r="A45" s="128"/>
      <c r="B45" s="129" t="s">
        <v>55</v>
      </c>
      <c r="C45" s="53">
        <f t="shared" si="13"/>
        <v>2945</v>
      </c>
      <c r="D45" s="54">
        <f t="shared" si="13"/>
        <v>51</v>
      </c>
      <c r="E45" s="130">
        <v>947</v>
      </c>
      <c r="F45" s="131">
        <v>28</v>
      </c>
      <c r="G45" s="130">
        <v>430</v>
      </c>
      <c r="H45" s="132">
        <v>6</v>
      </c>
      <c r="I45" s="130">
        <v>447</v>
      </c>
      <c r="J45" s="132">
        <v>6</v>
      </c>
      <c r="K45" s="130">
        <v>743</v>
      </c>
      <c r="L45" s="132">
        <v>7</v>
      </c>
      <c r="M45" s="130">
        <v>198</v>
      </c>
      <c r="N45" s="132">
        <v>1</v>
      </c>
      <c r="O45" s="130">
        <v>180</v>
      </c>
      <c r="P45" s="133">
        <v>3</v>
      </c>
    </row>
    <row r="46" spans="1:16" ht="17.399999999999999" x14ac:dyDescent="0.2">
      <c r="A46" s="134" t="s">
        <v>56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</row>
    <row r="47" spans="1:16" ht="17.399999999999999" x14ac:dyDescent="0.2">
      <c r="A47" s="135" t="s">
        <v>57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</row>
  </sheetData>
  <mergeCells count="22">
    <mergeCell ref="A46:P46"/>
    <mergeCell ref="A47:P47"/>
    <mergeCell ref="A19:A22"/>
    <mergeCell ref="A23:A24"/>
    <mergeCell ref="A25:A29"/>
    <mergeCell ref="A30:A36"/>
    <mergeCell ref="A37:A42"/>
    <mergeCell ref="A43:A45"/>
    <mergeCell ref="A3:B3"/>
    <mergeCell ref="A4:A7"/>
    <mergeCell ref="A8:B8"/>
    <mergeCell ref="A9:A10"/>
    <mergeCell ref="A11:A15"/>
    <mergeCell ref="A16:A18"/>
    <mergeCell ref="K1:P1"/>
    <mergeCell ref="C2:D2"/>
    <mergeCell ref="E2:F2"/>
    <mergeCell ref="G2:H2"/>
    <mergeCell ref="I2:J2"/>
    <mergeCell ref="K2:L2"/>
    <mergeCell ref="M2:N2"/>
    <mergeCell ref="O2:P2"/>
  </mergeCells>
  <phoneticPr fontId="3"/>
  <conditionalFormatting sqref="D3:D45 P3:P45 J3:J45 F3:F45 L3:L45 H3:H45 N3:N45">
    <cfRule type="expression" dxfId="0" priority="1" stopIfTrue="1">
      <formula>"N36=0"</formula>
    </cfRule>
  </conditionalFormatting>
  <pageMargins left="0.31496062992125984" right="0.31496062992125984" top="1.1811023622047245" bottom="0.55118110236220474" header="0.31496062992125984" footer="0.31496062992125984"/>
  <pageSetup paperSize="8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2024-02-14T02:33:19Z</dcterms:created>
  <dcterms:modified xsi:type="dcterms:W3CDTF">2024-02-14T02:37:35Z</dcterms:modified>
</cp:coreProperties>
</file>