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bookViews>
    <workbookView xWindow="0" yWindow="0" windowWidth="23040" windowHeight="8796" tabRatio="859" activeTab="9"/>
  </bookViews>
  <sheets>
    <sheet name="3児童福祉　目次" sheetId="20" r:id="rId1"/>
    <sheet name="3-1" sheetId="4" r:id="rId2"/>
    <sheet name="3-2" sheetId="5" r:id="rId3"/>
    <sheet name="3-3" sheetId="6" r:id="rId4"/>
    <sheet name="3-4" sheetId="7" r:id="rId5"/>
    <sheet name="3-5" sheetId="8" r:id="rId6"/>
    <sheet name="3-6" sheetId="9" r:id="rId7"/>
    <sheet name="3-7" sheetId="29" r:id="rId8"/>
    <sheet name="3-8" sheetId="30" r:id="rId9"/>
    <sheet name="3-9" sheetId="10" r:id="rId10"/>
    <sheet name="3-10" sheetId="11" r:id="rId11"/>
    <sheet name="3-11" sheetId="13" r:id="rId12"/>
    <sheet name="3-12" sheetId="19" r:id="rId13"/>
    <sheet name="3-13" sheetId="18" r:id="rId14"/>
    <sheet name="3-14" sheetId="17" r:id="rId15"/>
    <sheet name="3-15" sheetId="21" r:id="rId16"/>
    <sheet name="3-16" sheetId="26" r:id="rId17"/>
    <sheet name="3-17" sheetId="14" r:id="rId18"/>
    <sheet name="3-18" sheetId="12" r:id="rId19"/>
  </sheets>
  <definedNames>
    <definedName name="_xlnm.Print_Area" localSheetId="1">'3-1'!$A$1:$N$31</definedName>
    <definedName name="_xlnm.Print_Area" localSheetId="10">'3-10'!$A$1:$G$16</definedName>
    <definedName name="_xlnm.Print_Area" localSheetId="11">'3-11'!$A$1:$H$30</definedName>
    <definedName name="_xlnm.Print_Area" localSheetId="12">'3-12'!$A$1:$D$9</definedName>
    <definedName name="_xlnm.Print_Area" localSheetId="13">'3-13'!$A$1:$F$8</definedName>
    <definedName name="_xlnm.Print_Area" localSheetId="14">'3-14'!$A$1:$N$9</definedName>
    <definedName name="_xlnm.Print_Area" localSheetId="15">'3-15'!$A$1:$K$13</definedName>
    <definedName name="_xlnm.Print_Area" localSheetId="16">'3-16'!$A$1:$G$10</definedName>
    <definedName name="_xlnm.Print_Area" localSheetId="17">'3-17'!$A$1:$M$12</definedName>
    <definedName name="_xlnm.Print_Area" localSheetId="18">'3-18'!$A$1:$G$12</definedName>
    <definedName name="_xlnm.Print_Area" localSheetId="2">'3-2'!$A$1:$N$22</definedName>
    <definedName name="_xlnm.Print_Area" localSheetId="3">'3-3'!$A$1:$N$22</definedName>
    <definedName name="_xlnm.Print_Area" localSheetId="4">'3-4'!$A$1:$O$18</definedName>
    <definedName name="_xlnm.Print_Area" localSheetId="6">'3-6'!$A$1:$C$14</definedName>
    <definedName name="_xlnm.Print_Area" localSheetId="7">'3-7'!$A$1:$H$37</definedName>
    <definedName name="_xlnm.Print_Area" localSheetId="8">'3-8'!$A$1:$H$45</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'3-7'!$A$1:$H$3</definedName>
    <definedName name="Z_696E2AF1_D532_4B0C_8556_C0704BC90750_.wvu.PrintArea" localSheetId="7" hidden="1">'3-7'!$A$1:$H$3</definedName>
    <definedName name="Z_FC48EAE1_112C_11D8_A6F3_000039C68E34_.wvu.PrintArea" localSheetId="1" hidden="1">'3-1'!$B$1:$M$31</definedName>
    <definedName name="Z_FC48EAE1_112C_11D8_A6F3_000039C68E34_.wvu.PrintArea" localSheetId="10" hidden="1">'3-10'!$A$1:$B$15</definedName>
    <definedName name="Z_FC48EAE1_112C_11D8_A6F3_000039C68E34_.wvu.PrintArea" localSheetId="11" hidden="1">'3-11'!$A$1:$H$29</definedName>
    <definedName name="Z_FC48EAE1_112C_11D8_A6F3_000039C68E34_.wvu.PrintArea" localSheetId="7" hidden="1">'3-7'!$A$1:$H$3</definedName>
    <definedName name="Z_FC48EAE1_112C_11D8_A6F3_000039C68E34_.wvu.Rows" localSheetId="14" hidden="1">'3-14'!#REF!</definedName>
  </definedNames>
  <calcPr calcId="162913"/>
</workbook>
</file>

<file path=xl/calcChain.xml><?xml version="1.0" encoding="utf-8"?>
<calcChain xmlns="http://schemas.openxmlformats.org/spreadsheetml/2006/main">
  <c r="K10" i="10" l="1"/>
  <c r="K12" i="10"/>
  <c r="C42" i="30" l="1"/>
  <c r="C41" i="30"/>
  <c r="C40" i="30"/>
  <c r="C39" i="30"/>
  <c r="C38" i="30"/>
  <c r="C37" i="30"/>
  <c r="C36" i="30"/>
  <c r="C35" i="30"/>
  <c r="C34" i="30"/>
  <c r="C32" i="30" s="1"/>
  <c r="C33" i="30"/>
  <c r="H32" i="30"/>
  <c r="G32" i="30"/>
  <c r="F32" i="30"/>
  <c r="E32" i="30"/>
  <c r="D32" i="30"/>
  <c r="D9" i="30" s="1"/>
  <c r="C31" i="30"/>
  <c r="C30" i="30"/>
  <c r="C29" i="30"/>
  <c r="C28" i="30"/>
  <c r="C27" i="30"/>
  <c r="C26" i="30"/>
  <c r="C25" i="30"/>
  <c r="C24" i="30"/>
  <c r="H23" i="30"/>
  <c r="C23" i="30" s="1"/>
  <c r="G23" i="30"/>
  <c r="F23" i="30"/>
  <c r="E23" i="30"/>
  <c r="D23" i="30"/>
  <c r="C22" i="30"/>
  <c r="C21" i="30"/>
  <c r="C20" i="30"/>
  <c r="C19" i="30"/>
  <c r="C18" i="30"/>
  <c r="C17" i="30"/>
  <c r="C16" i="30"/>
  <c r="H15" i="30"/>
  <c r="G15" i="30"/>
  <c r="F15" i="30"/>
  <c r="E15" i="30"/>
  <c r="E9" i="30" s="1"/>
  <c r="E4" i="30" s="1"/>
  <c r="D15" i="30"/>
  <c r="C15" i="30" s="1"/>
  <c r="C14" i="30"/>
  <c r="C13" i="30"/>
  <c r="C12" i="30"/>
  <c r="C11" i="30"/>
  <c r="H10" i="30"/>
  <c r="G10" i="30"/>
  <c r="C10" i="30" s="1"/>
  <c r="F10" i="30"/>
  <c r="E10" i="30"/>
  <c r="D10" i="30"/>
  <c r="H9" i="30"/>
  <c r="H4" i="30" s="1"/>
  <c r="G9" i="30"/>
  <c r="G4" i="30" s="1"/>
  <c r="F9" i="30"/>
  <c r="F4" i="30" s="1"/>
  <c r="C8" i="30"/>
  <c r="C7" i="30"/>
  <c r="C6" i="30"/>
  <c r="C5" i="30"/>
  <c r="F33" i="29"/>
  <c r="C33" i="29"/>
  <c r="F32" i="29"/>
  <c r="C32" i="29"/>
  <c r="F31" i="29"/>
  <c r="C31" i="29"/>
  <c r="C28" i="29" s="1"/>
  <c r="F30" i="29"/>
  <c r="C30" i="29"/>
  <c r="F29" i="29"/>
  <c r="F28" i="29" s="1"/>
  <c r="C29" i="29"/>
  <c r="H28" i="29"/>
  <c r="G28" i="29"/>
  <c r="E28" i="29"/>
  <c r="D28" i="29"/>
  <c r="F27" i="29"/>
  <c r="C27" i="29"/>
  <c r="F26" i="29"/>
  <c r="C26" i="29"/>
  <c r="F25" i="29"/>
  <c r="C25" i="29"/>
  <c r="F24" i="29"/>
  <c r="C24" i="29"/>
  <c r="F23" i="29"/>
  <c r="F22" i="29" s="1"/>
  <c r="C23" i="29"/>
  <c r="H22" i="29"/>
  <c r="G22" i="29"/>
  <c r="E22" i="29"/>
  <c r="D22" i="29"/>
  <c r="C22" i="29"/>
  <c r="F21" i="29"/>
  <c r="C21" i="29"/>
  <c r="F20" i="29"/>
  <c r="C20" i="29"/>
  <c r="F19" i="29"/>
  <c r="C19" i="29"/>
  <c r="F18" i="29"/>
  <c r="C18" i="29"/>
  <c r="C16" i="29" s="1"/>
  <c r="F17" i="29"/>
  <c r="F16" i="29" s="1"/>
  <c r="C17" i="29"/>
  <c r="H16" i="29"/>
  <c r="G16" i="29"/>
  <c r="E16" i="29"/>
  <c r="D16" i="29"/>
  <c r="F15" i="29"/>
  <c r="C15" i="29"/>
  <c r="F14" i="29"/>
  <c r="C14" i="29"/>
  <c r="F13" i="29"/>
  <c r="C13" i="29"/>
  <c r="F12" i="29"/>
  <c r="C12" i="29"/>
  <c r="F11" i="29"/>
  <c r="F10" i="29" s="1"/>
  <c r="C11" i="29"/>
  <c r="H10" i="29"/>
  <c r="G10" i="29"/>
  <c r="E10" i="29"/>
  <c r="D10" i="29"/>
  <c r="C10" i="29"/>
  <c r="F9" i="29"/>
  <c r="C9" i="29"/>
  <c r="F8" i="29"/>
  <c r="C8" i="29"/>
  <c r="F7" i="29"/>
  <c r="C7" i="29"/>
  <c r="F6" i="29"/>
  <c r="C6" i="29"/>
  <c r="F5" i="29"/>
  <c r="F4" i="29" s="1"/>
  <c r="C5" i="29"/>
  <c r="H4" i="29"/>
  <c r="G4" i="29"/>
  <c r="E4" i="29"/>
  <c r="D4" i="29"/>
  <c r="C4" i="29"/>
  <c r="C9" i="30" l="1"/>
  <c r="D4" i="30"/>
  <c r="C4" i="30" s="1"/>
  <c r="K5" i="21"/>
  <c r="J5" i="21"/>
  <c r="I5" i="21"/>
  <c r="H5" i="21"/>
  <c r="G5" i="21"/>
  <c r="F5" i="21"/>
  <c r="E5" i="21"/>
  <c r="D5" i="21"/>
  <c r="C5" i="21"/>
  <c r="B5" i="21"/>
  <c r="H8" i="17"/>
  <c r="C8" i="17" s="1"/>
  <c r="H7" i="17"/>
  <c r="C7" i="17" s="1"/>
  <c r="H6" i="17"/>
  <c r="C6" i="17"/>
  <c r="H5" i="17"/>
  <c r="C5" i="17" s="1"/>
  <c r="H4" i="17"/>
  <c r="C4" i="17"/>
  <c r="D3" i="19"/>
  <c r="C3" i="19"/>
  <c r="B3" i="19"/>
  <c r="G26" i="13"/>
  <c r="F26" i="13"/>
  <c r="E26" i="13"/>
  <c r="D26" i="13"/>
  <c r="C26" i="13"/>
  <c r="H19" i="13"/>
  <c r="G19" i="13"/>
  <c r="F19" i="13"/>
  <c r="E19" i="13"/>
  <c r="D19" i="13"/>
  <c r="C19" i="13"/>
  <c r="H12" i="13"/>
  <c r="H4" i="13" s="1"/>
  <c r="G12" i="13"/>
  <c r="G4" i="13" s="1"/>
  <c r="F12" i="13"/>
  <c r="E12" i="13"/>
  <c r="D12" i="13"/>
  <c r="C12" i="13"/>
  <c r="H5" i="13"/>
  <c r="G5" i="13"/>
  <c r="F5" i="13"/>
  <c r="F4" i="13" s="1"/>
  <c r="E5" i="13"/>
  <c r="E4" i="13" s="1"/>
  <c r="D5" i="13"/>
  <c r="D4" i="13" s="1"/>
  <c r="C5" i="13"/>
  <c r="C4" i="13" s="1"/>
  <c r="E13" i="10" l="1"/>
  <c r="H12" i="10"/>
  <c r="B12" i="10"/>
  <c r="E11" i="10"/>
  <c r="H10" i="10"/>
  <c r="B10" i="10"/>
  <c r="E9" i="10"/>
  <c r="K8" i="10"/>
  <c r="H8" i="10"/>
  <c r="B8" i="10"/>
  <c r="K6" i="10"/>
  <c r="H6" i="10"/>
  <c r="E6" i="10"/>
  <c r="B6" i="10"/>
  <c r="K16" i="10" l="1"/>
  <c r="H16" i="10"/>
  <c r="E16" i="10"/>
  <c r="B16" i="10"/>
  <c r="G14" i="11" l="1"/>
  <c r="F14" i="11"/>
  <c r="E14" i="11"/>
  <c r="D14" i="11"/>
  <c r="G11" i="11"/>
  <c r="F11" i="11"/>
  <c r="E11" i="11"/>
  <c r="D11" i="11"/>
  <c r="G8" i="11"/>
  <c r="F8" i="11"/>
  <c r="E8" i="11"/>
  <c r="D8" i="11"/>
  <c r="G5" i="11"/>
  <c r="F5" i="11"/>
  <c r="D5" i="11"/>
  <c r="H15" i="8" l="1"/>
  <c r="C15" i="8" s="1"/>
  <c r="H14" i="8"/>
  <c r="C14" i="8" s="1"/>
  <c r="H13" i="8"/>
  <c r="C13" i="8" s="1"/>
  <c r="H12" i="8"/>
  <c r="C12" i="8" s="1"/>
  <c r="H11" i="8"/>
  <c r="C11" i="8" s="1"/>
  <c r="H10" i="8"/>
  <c r="C10" i="8" s="1"/>
  <c r="N9" i="8"/>
  <c r="M9" i="8"/>
  <c r="L9" i="8"/>
  <c r="K9" i="8"/>
  <c r="J9" i="8"/>
  <c r="I9" i="8"/>
  <c r="H9" i="8"/>
  <c r="G9" i="8"/>
  <c r="F9" i="8"/>
  <c r="E9" i="8"/>
  <c r="D9" i="8"/>
  <c r="C9" i="8" s="1"/>
  <c r="H8" i="8"/>
  <c r="C8" i="8" s="1"/>
  <c r="H7" i="8"/>
  <c r="C7" i="8" s="1"/>
  <c r="H6" i="8"/>
  <c r="C6" i="8" s="1"/>
  <c r="H5" i="8"/>
  <c r="C5" i="8" s="1"/>
  <c r="N4" i="8"/>
  <c r="M4" i="8"/>
  <c r="L4" i="8"/>
  <c r="K4" i="8"/>
  <c r="J4" i="8"/>
  <c r="I4" i="8"/>
  <c r="H4" i="8"/>
  <c r="G4" i="8"/>
  <c r="F4" i="8"/>
  <c r="E4" i="8"/>
  <c r="D4" i="8"/>
  <c r="C4" i="8" s="1"/>
  <c r="I17" i="7"/>
  <c r="D17" i="7" s="1"/>
  <c r="I16" i="7"/>
  <c r="D16" i="7"/>
  <c r="I15" i="7"/>
  <c r="D15" i="7"/>
  <c r="I14" i="7"/>
  <c r="D14" i="7"/>
  <c r="I13" i="7"/>
  <c r="D13" i="7"/>
  <c r="I12" i="7"/>
  <c r="D12" i="7"/>
  <c r="I11" i="7"/>
  <c r="D11" i="7"/>
  <c r="I10" i="7"/>
  <c r="D10" i="7"/>
  <c r="I9" i="7"/>
  <c r="D9" i="7"/>
  <c r="I8" i="7"/>
  <c r="D8" i="7"/>
  <c r="I7" i="7"/>
  <c r="D7" i="7"/>
  <c r="I6" i="7"/>
  <c r="D6" i="7"/>
  <c r="I5" i="7"/>
  <c r="D5" i="7"/>
  <c r="I4" i="7"/>
  <c r="D4" i="7"/>
  <c r="H21" i="6"/>
  <c r="C21" i="6"/>
  <c r="H20" i="6"/>
  <c r="C20" i="6"/>
  <c r="H19" i="6"/>
  <c r="C19" i="6"/>
  <c r="H18" i="6"/>
  <c r="C18" i="6" s="1"/>
  <c r="H17" i="6"/>
  <c r="C17" i="6"/>
  <c r="H16" i="6"/>
  <c r="C16" i="6"/>
  <c r="H15" i="6"/>
  <c r="C15" i="6"/>
  <c r="H14" i="6"/>
  <c r="C14" i="6" s="1"/>
  <c r="H13" i="6"/>
  <c r="C13" i="6"/>
  <c r="H12" i="6"/>
  <c r="C12" i="6"/>
  <c r="H11" i="6"/>
  <c r="C11" i="6"/>
  <c r="H10" i="6"/>
  <c r="C10" i="6" s="1"/>
  <c r="H9" i="6"/>
  <c r="C9" i="6"/>
  <c r="H8" i="6"/>
  <c r="C8" i="6"/>
  <c r="H7" i="6"/>
  <c r="C7" i="6"/>
  <c r="H6" i="6"/>
  <c r="C6" i="6" s="1"/>
  <c r="H5" i="6"/>
  <c r="C5" i="6"/>
  <c r="N4" i="6"/>
  <c r="M4" i="6"/>
  <c r="L4" i="6"/>
  <c r="K4" i="6"/>
  <c r="J4" i="6"/>
  <c r="I4" i="6"/>
  <c r="G4" i="6"/>
  <c r="F4" i="6"/>
  <c r="E4" i="6"/>
  <c r="D4" i="6"/>
  <c r="H20" i="5"/>
  <c r="C20" i="5"/>
  <c r="H19" i="5"/>
  <c r="C19" i="5" s="1"/>
  <c r="H18" i="5"/>
  <c r="C18" i="5" s="1"/>
  <c r="H17" i="5"/>
  <c r="C17" i="5"/>
  <c r="H16" i="5"/>
  <c r="C16" i="5"/>
  <c r="H15" i="5"/>
  <c r="C15" i="5" s="1"/>
  <c r="H14" i="5"/>
  <c r="C14" i="5" s="1"/>
  <c r="H13" i="5"/>
  <c r="C13" i="5"/>
  <c r="H12" i="5"/>
  <c r="C12" i="5"/>
  <c r="H11" i="5"/>
  <c r="C11" i="5" s="1"/>
  <c r="H10" i="5"/>
  <c r="C10" i="5" s="1"/>
  <c r="H9" i="5"/>
  <c r="C9" i="5"/>
  <c r="H8" i="5"/>
  <c r="C8" i="5"/>
  <c r="H7" i="5"/>
  <c r="C7" i="5" s="1"/>
  <c r="H6" i="5"/>
  <c r="C6" i="5" s="1"/>
  <c r="H5" i="5"/>
  <c r="C5" i="5"/>
  <c r="N4" i="5"/>
  <c r="M4" i="5"/>
  <c r="L4" i="5"/>
  <c r="K4" i="5"/>
  <c r="J4" i="5"/>
  <c r="I4" i="5"/>
  <c r="G4" i="5"/>
  <c r="F4" i="5"/>
  <c r="E4" i="5"/>
  <c r="D4" i="5"/>
  <c r="H30" i="4"/>
  <c r="C30" i="4" s="1"/>
  <c r="H29" i="4"/>
  <c r="C29" i="4" s="1"/>
  <c r="H28" i="4"/>
  <c r="C28" i="4"/>
  <c r="H27" i="4"/>
  <c r="C27" i="4"/>
  <c r="H26" i="4"/>
  <c r="C26" i="4" s="1"/>
  <c r="H25" i="4"/>
  <c r="C25" i="4"/>
  <c r="H24" i="4"/>
  <c r="C24" i="4"/>
  <c r="H23" i="4"/>
  <c r="C23" i="4"/>
  <c r="H22" i="4"/>
  <c r="C22" i="4" s="1"/>
  <c r="H21" i="4"/>
  <c r="C21" i="4"/>
  <c r="H20" i="4"/>
  <c r="C20" i="4"/>
  <c r="H19" i="4"/>
  <c r="C19" i="4"/>
  <c r="H18" i="4"/>
  <c r="C18" i="4" s="1"/>
  <c r="H17" i="4"/>
  <c r="C17" i="4"/>
  <c r="H16" i="4"/>
  <c r="C16" i="4"/>
  <c r="H15" i="4"/>
  <c r="C15" i="4"/>
  <c r="H14" i="4"/>
  <c r="C14" i="4" s="1"/>
  <c r="H13" i="4"/>
  <c r="C13" i="4"/>
  <c r="H12" i="4"/>
  <c r="C12" i="4"/>
  <c r="H11" i="4"/>
  <c r="C11" i="4"/>
  <c r="H10" i="4"/>
  <c r="C10" i="4" s="1"/>
  <c r="H9" i="4"/>
  <c r="C9" i="4" s="1"/>
  <c r="H8" i="4"/>
  <c r="C8" i="4"/>
  <c r="H7" i="4"/>
  <c r="C7" i="4"/>
  <c r="H6" i="4"/>
  <c r="C6" i="4" s="1"/>
  <c r="H5" i="4"/>
  <c r="C5" i="4" s="1"/>
  <c r="N4" i="4"/>
  <c r="M4" i="4"/>
  <c r="L4" i="4"/>
  <c r="K4" i="4"/>
  <c r="J4" i="4"/>
  <c r="I4" i="4"/>
  <c r="G4" i="4"/>
  <c r="F4" i="4"/>
  <c r="E4" i="4"/>
  <c r="D4" i="4"/>
  <c r="C4" i="6" l="1"/>
  <c r="H4" i="6"/>
  <c r="C4" i="5"/>
  <c r="H4" i="5"/>
  <c r="C4" i="4"/>
  <c r="H4" i="4"/>
  <c r="G8" i="14"/>
  <c r="B8" i="14" s="1"/>
  <c r="G7" i="14"/>
  <c r="B7" i="14" s="1"/>
  <c r="G6" i="14"/>
  <c r="B6" i="14" s="1"/>
  <c r="G5" i="14"/>
  <c r="B5" i="14"/>
  <c r="M4" i="14"/>
  <c r="L4" i="14"/>
  <c r="K4" i="14"/>
  <c r="J4" i="14"/>
  <c r="I4" i="14"/>
  <c r="H4" i="14"/>
  <c r="F4" i="14"/>
  <c r="E4" i="14"/>
  <c r="D4" i="14"/>
  <c r="C4" i="14"/>
  <c r="B7" i="26"/>
  <c r="B6" i="26"/>
  <c r="B5" i="26"/>
  <c r="B4" i="26"/>
  <c r="B3" i="26"/>
  <c r="B4" i="14" l="1"/>
  <c r="G4" i="14"/>
  <c r="B4" i="9" l="1"/>
</calcChain>
</file>

<file path=xl/comments1.xml><?xml version="1.0" encoding="utf-8"?>
<comments xmlns="http://schemas.openxmlformats.org/spreadsheetml/2006/main">
  <authors>
    <author>作成者</author>
  </authors>
  <commentList>
    <comment ref="B3" authorId="0" shapeId="0">
      <text>
        <r>
          <rPr>
            <b/>
            <sz val="9"/>
            <color indexed="81"/>
            <rFont val="MS P ゴシック"/>
            <family val="3"/>
            <charset val="128"/>
          </rPr>
          <t>所管課が変更になる場合は、赤字で修正をお願いいたします。</t>
        </r>
      </text>
    </comment>
  </commentList>
</comments>
</file>

<file path=xl/sharedStrings.xml><?xml version="1.0" encoding="utf-8"?>
<sst xmlns="http://schemas.openxmlformats.org/spreadsheetml/2006/main" count="620" uniqueCount="392">
  <si>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</si>
  <si>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</si>
  <si>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</si>
  <si>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</si>
  <si>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</si>
  <si>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</si>
  <si>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</si>
  <si>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</si>
  <si>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</si>
  <si>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</si>
  <si>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</si>
  <si>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</si>
  <si>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</si>
  <si>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</si>
  <si>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３歳</t>
  </si>
  <si>
    <t>２歳</t>
  </si>
  <si>
    <t>１歳</t>
  </si>
  <si>
    <t>０歳</t>
  </si>
  <si>
    <t>総数</t>
    <rPh sb="0" eb="2">
      <t>ソウスウ</t>
    </rPh>
    <phoneticPr fontId="5"/>
  </si>
  <si>
    <t>市町村名</t>
    <rPh sb="0" eb="3">
      <t>シチョウソン</t>
    </rPh>
    <rPh sb="3" eb="4">
      <t>メイ</t>
    </rPh>
    <phoneticPr fontId="5"/>
  </si>
  <si>
    <t>計</t>
  </si>
  <si>
    <t>川崎市</t>
  </si>
  <si>
    <t>横浜市</t>
  </si>
  <si>
    <t>県</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</si>
  <si>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</si>
  <si>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</si>
  <si>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</si>
  <si>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</si>
  <si>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</si>
  <si>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</si>
  <si>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</si>
  <si>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</si>
  <si>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</si>
  <si>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</si>
  <si>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</si>
  <si>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</si>
  <si>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</si>
  <si>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</si>
  <si>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</si>
  <si>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</si>
  <si>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</si>
  <si>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</si>
  <si>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</si>
  <si>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</si>
  <si>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</si>
  <si>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</si>
  <si>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</si>
  <si>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</si>
  <si>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</si>
  <si>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総数</t>
    <rPh sb="0" eb="2">
      <t>ソウスウ</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</si>
  <si>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</si>
  <si>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</si>
  <si>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</si>
  <si>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</si>
  <si>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</si>
  <si>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</si>
  <si>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</si>
  <si>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</si>
  <si>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</si>
  <si>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</si>
  <si>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</si>
  <si>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</si>
  <si>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</si>
  <si>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</si>
  <si>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</si>
  <si>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</si>
  <si>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</si>
  <si>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</si>
  <si>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</si>
  <si>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</si>
  <si>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</si>
  <si>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</si>
  <si>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</si>
  <si>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</si>
  <si>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</si>
  <si>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</si>
  <si>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</si>
  <si>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</si>
  <si>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</si>
  <si>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</si>
  <si>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</si>
  <si>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</si>
  <si>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</si>
  <si>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</si>
  <si>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</si>
  <si>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</si>
  <si>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</si>
  <si>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</si>
  <si>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</si>
  <si>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</si>
  <si>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</si>
  <si>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</si>
  <si>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</si>
  <si>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</si>
  <si>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</si>
  <si>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</si>
  <si>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</si>
  <si>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</si>
  <si>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</si>
  <si>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</si>
  <si>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</si>
  <si>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</si>
  <si>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</si>
  <si>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</si>
  <si>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</si>
  <si>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</si>
  <si>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</si>
  <si>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</si>
  <si>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</si>
  <si>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</si>
  <si>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</si>
  <si>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</si>
  <si>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</si>
  <si>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</si>
  <si>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</si>
  <si>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</si>
  <si>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</si>
  <si>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</si>
  <si>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</si>
  <si>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</si>
  <si>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</si>
  <si>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</si>
  <si>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</si>
  <si>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</si>
  <si>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</si>
  <si>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</si>
  <si>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</si>
  <si>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</si>
  <si>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</si>
  <si>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</si>
  <si>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</si>
  <si>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</si>
  <si>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</si>
  <si>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</si>
  <si>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</si>
  <si>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</si>
  <si>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</si>
  <si>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</si>
  <si>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</si>
  <si>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</si>
  <si>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</si>
  <si>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</si>
  <si>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</si>
  <si>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</si>
  <si>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</si>
  <si>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</si>
  <si>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</si>
  <si>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</si>
  <si>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</si>
  <si>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</si>
  <si>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</si>
  <si>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</si>
  <si>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</si>
  <si>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</si>
  <si>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</si>
  <si>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</si>
  <si>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</si>
  <si>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</si>
  <si>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</si>
  <si>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</si>
  <si>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</si>
  <si>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</si>
  <si>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</si>
  <si>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</si>
  <si>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</si>
  <si>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</si>
  <si>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</si>
  <si>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</si>
  <si>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</si>
  <si>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</si>
  <si>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</si>
  <si>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</si>
  <si>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</si>
  <si>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</si>
  <si>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</si>
  <si>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</si>
  <si>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</si>
  <si>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</si>
  <si>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</si>
  <si>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</si>
  <si>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</si>
  <si>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</si>
  <si>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</si>
  <si>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</si>
  <si>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</si>
  <si>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</si>
  <si>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</si>
  <si>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</si>
  <si>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</si>
  <si>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</si>
  <si>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</si>
  <si>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</si>
  <si>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</si>
  <si>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</si>
  <si>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</si>
  <si>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</si>
  <si>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</si>
  <si>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</si>
  <si>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</si>
  <si>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</si>
  <si>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</si>
  <si>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</si>
  <si>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</si>
  <si>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</si>
  <si>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</si>
  <si>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</si>
  <si>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</si>
  <si>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</si>
  <si>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</si>
  <si>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</si>
  <si>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</si>
  <si>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</si>
  <si>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</si>
  <si>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</si>
  <si>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</si>
  <si>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</si>
  <si>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</si>
  <si>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</si>
  <si>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</si>
  <si>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</si>
  <si>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</si>
  <si>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</si>
  <si>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</si>
  <si>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</si>
  <si>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</si>
  <si>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</si>
  <si>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</si>
  <si>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</si>
  <si>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</si>
  <si>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</si>
  <si>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</si>
  <si>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</si>
  <si>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</si>
  <si>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</si>
  <si>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</si>
  <si>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</si>
  <si>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</si>
  <si>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</si>
  <si>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</si>
  <si>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</si>
  <si>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</si>
  <si>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</si>
  <si>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</si>
  <si>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</si>
  <si>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</si>
  <si>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</si>
  <si>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</si>
  <si>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</si>
  <si>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</si>
  <si>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</si>
  <si>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</si>
  <si>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</si>
  <si>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</si>
  <si>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</si>
  <si>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</si>
  <si>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</si>
  <si>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</si>
  <si>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</si>
  <si>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</si>
  <si>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</si>
  <si>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</si>
  <si>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</si>
  <si>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</si>
  <si>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</si>
  <si>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</si>
  <si>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</si>
  <si>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</si>
  <si>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</si>
  <si>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</si>
  <si>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</si>
  <si>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</si>
  <si>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</si>
  <si>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</si>
  <si>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</si>
  <si>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</si>
  <si>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</si>
  <si>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他機関にあっせん</t>
    <rPh sb="0" eb="1">
      <t>タ</t>
    </rPh>
    <rPh sb="1" eb="3">
      <t>キカン</t>
    </rPh>
    <phoneticPr fontId="8"/>
  </si>
  <si>
    <t>3-4表　児童相談所における調査・判定及び心理治療・カウンセリング</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</si>
  <si>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</si>
  <si>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</si>
  <si>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</si>
  <si>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</si>
  <si>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</si>
  <si>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</si>
  <si>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</si>
  <si>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</si>
  <si>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</si>
  <si>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</si>
  <si>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</si>
  <si>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</si>
  <si>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</si>
  <si>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</si>
  <si>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</si>
  <si>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</si>
  <si>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</si>
  <si>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</si>
  <si>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</si>
  <si>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</si>
  <si>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</si>
  <si>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</si>
  <si>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</si>
  <si>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</si>
  <si>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</si>
  <si>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県所管児童相談所</t>
    <rPh sb="0" eb="1">
      <t>ケン</t>
    </rPh>
    <rPh sb="1" eb="3">
      <t>ショカン</t>
    </rPh>
    <phoneticPr fontId="6"/>
  </si>
  <si>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</si>
  <si>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</si>
  <si>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</si>
  <si>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</si>
  <si>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3　児童福祉</t>
    <phoneticPr fontId="4"/>
  </si>
  <si>
    <t>平成30年</t>
    <rPh sb="0" eb="2">
      <t>ヘイセイ</t>
    </rPh>
    <rPh sb="4" eb="5">
      <t>ネン</t>
    </rPh>
    <phoneticPr fontId="5"/>
  </si>
  <si>
    <t>県計</t>
    <phoneticPr fontId="5"/>
  </si>
  <si>
    <t>町村</t>
    <phoneticPr fontId="5"/>
  </si>
  <si>
    <t>各年4月1日現在</t>
    <phoneticPr fontId="4"/>
  </si>
  <si>
    <t>3-7表　保育所の設置状況</t>
    <phoneticPr fontId="4"/>
  </si>
  <si>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</si>
  <si>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</si>
  <si>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R1年度</t>
    <rPh sb="2" eb="4">
      <t>ネンド</t>
    </rPh>
    <phoneticPr fontId="8"/>
  </si>
  <si>
    <t>H30年度</t>
    <rPh sb="3" eb="5">
      <t>ネンド</t>
    </rPh>
    <phoneticPr fontId="8"/>
  </si>
  <si>
    <t>R1年度</t>
    <rPh sb="2" eb="4">
      <t>ネンド</t>
    </rPh>
    <phoneticPr fontId="0"/>
  </si>
  <si>
    <t>H30年度</t>
    <rPh sb="3" eb="5">
      <t>ネンド</t>
    </rPh>
    <phoneticPr fontId="0"/>
  </si>
  <si>
    <t>R1年度</t>
    <rPh sb="2" eb="4">
      <t>ネンド</t>
    </rPh>
    <phoneticPr fontId="4"/>
  </si>
  <si>
    <t>H30年度</t>
    <rPh sb="3" eb="5">
      <t>ネンド</t>
    </rPh>
    <phoneticPr fontId="4"/>
  </si>
  <si>
    <t>令和元年</t>
    <rPh sb="0" eb="2">
      <t>レイワ</t>
    </rPh>
    <rPh sb="2" eb="4">
      <t>ガンネン</t>
    </rPh>
    <phoneticPr fontId="5"/>
  </si>
  <si>
    <t>（備考１）</t>
    <phoneticPr fontId="4"/>
  </si>
  <si>
    <t>（備考２）</t>
    <rPh sb="1" eb="3">
      <t>ビコウ</t>
    </rPh>
    <phoneticPr fontId="4"/>
  </si>
  <si>
    <t>（備考３）</t>
    <rPh sb="1" eb="3">
      <t>ビコウ</t>
    </rPh>
    <phoneticPr fontId="4"/>
  </si>
  <si>
    <t>3-11表　里親登録及び児童措置状況</t>
    <phoneticPr fontId="6"/>
  </si>
  <si>
    <t>合計</t>
    <phoneticPr fontId="4"/>
  </si>
  <si>
    <t>（注）平成30年から定員は、利用定員数に変更（平成29年までは、認可定員数）</t>
    <rPh sb="7" eb="8">
      <t>ネン</t>
    </rPh>
    <rPh sb="10" eb="12">
      <t>テイイン</t>
    </rPh>
    <rPh sb="14" eb="16">
      <t>リヨウ</t>
    </rPh>
    <rPh sb="16" eb="19">
      <t>テイインスウ</t>
    </rPh>
    <rPh sb="20" eb="22">
      <t>ヘンコウ</t>
    </rPh>
    <rPh sb="23" eb="25">
      <t>ヘイセイ</t>
    </rPh>
    <rPh sb="27" eb="28">
      <t>ネン</t>
    </rPh>
    <rPh sb="32" eb="34">
      <t>ニンカ</t>
    </rPh>
    <rPh sb="34" eb="37">
      <t>テイインスウ</t>
    </rPh>
    <phoneticPr fontId="4"/>
  </si>
  <si>
    <t>R2年度</t>
    <rPh sb="2" eb="4">
      <t>ネンド</t>
    </rPh>
    <phoneticPr fontId="8"/>
  </si>
  <si>
    <t>R2年度</t>
    <rPh sb="2" eb="4">
      <t>ネンド</t>
    </rPh>
    <phoneticPr fontId="0"/>
  </si>
  <si>
    <t>R2年度</t>
    <rPh sb="2" eb="4">
      <t>ネンド</t>
    </rPh>
    <phoneticPr fontId="4"/>
  </si>
  <si>
    <t>3-1表　児童相談所における経路別相談受付状況</t>
    <phoneticPr fontId="6"/>
  </si>
  <si>
    <t>乳児院</t>
    <phoneticPr fontId="4"/>
  </si>
  <si>
    <t>3-16表　児童相談所における虐待相談受付件数推移</t>
    <phoneticPr fontId="6"/>
  </si>
  <si>
    <t>3-17表　児童相談所における内容別虐待相談受付件数</t>
    <phoneticPr fontId="6"/>
  </si>
  <si>
    <t>ネグレクト</t>
    <phoneticPr fontId="4"/>
  </si>
  <si>
    <t>（単位：人）</t>
    <phoneticPr fontId="3"/>
  </si>
  <si>
    <t xml:space="preserve">3-14表　里親委託状況  </t>
    <phoneticPr fontId="6"/>
  </si>
  <si>
    <t>3-15表　緊急一時保護委託状況</t>
    <phoneticPr fontId="6"/>
  </si>
  <si>
    <t>４歳以上</t>
    <rPh sb="2" eb="4">
      <t>イジョウ</t>
    </rPh>
    <phoneticPr fontId="4"/>
  </si>
  <si>
    <t>（注）令和３年度から年齢別表記を「保育所等利用待機児童数調査」様式と統一した。</t>
    <rPh sb="1" eb="2">
      <t>チュウ</t>
    </rPh>
    <rPh sb="3" eb="5">
      <t>レイワ</t>
    </rPh>
    <rPh sb="6" eb="8">
      <t>ネンド</t>
    </rPh>
    <rPh sb="10" eb="12">
      <t>ネンレイ</t>
    </rPh>
    <rPh sb="12" eb="13">
      <t>ベツ</t>
    </rPh>
    <rPh sb="13" eb="15">
      <t>ヒョウキ</t>
    </rPh>
    <rPh sb="17" eb="19">
      <t>ホイク</t>
    </rPh>
    <rPh sb="19" eb="20">
      <t>ジョ</t>
    </rPh>
    <rPh sb="20" eb="21">
      <t>トウ</t>
    </rPh>
    <rPh sb="21" eb="23">
      <t>リヨウ</t>
    </rPh>
    <rPh sb="23" eb="25">
      <t>タイキ</t>
    </rPh>
    <rPh sb="25" eb="27">
      <t>ジドウ</t>
    </rPh>
    <rPh sb="27" eb="28">
      <t>スウ</t>
    </rPh>
    <rPh sb="28" eb="30">
      <t>チョウサ</t>
    </rPh>
    <rPh sb="31" eb="33">
      <t>ヨウシキ</t>
    </rPh>
    <rPh sb="34" eb="36">
      <t>トウイツ</t>
    </rPh>
    <phoneticPr fontId="5"/>
  </si>
  <si>
    <t>R3年度</t>
    <rPh sb="2" eb="4">
      <t>ネンド</t>
    </rPh>
    <phoneticPr fontId="8"/>
  </si>
  <si>
    <t>R3年度</t>
    <rPh sb="2" eb="4">
      <t>ネンド</t>
    </rPh>
    <phoneticPr fontId="0"/>
  </si>
  <si>
    <t>（注）年度末管内里親委託児童には、管外からの委託児童が含まれている。</t>
    <phoneticPr fontId="4"/>
  </si>
  <si>
    <t>R3年度</t>
    <rPh sb="2" eb="4">
      <t>ネンド</t>
    </rPh>
    <phoneticPr fontId="4"/>
  </si>
  <si>
    <t>厚木</t>
    <phoneticPr fontId="4"/>
  </si>
  <si>
    <t>大和綾瀬地域</t>
    <rPh sb="0" eb="2">
      <t>ヤマト</t>
    </rPh>
    <rPh sb="2" eb="4">
      <t>アヤセ</t>
    </rPh>
    <phoneticPr fontId="4"/>
  </si>
  <si>
    <t>厚木</t>
    <rPh sb="0" eb="2">
      <t>アツギ</t>
    </rPh>
    <phoneticPr fontId="4"/>
  </si>
  <si>
    <t>大和綾瀬地域</t>
    <rPh sb="0" eb="2">
      <t>ヤマト</t>
    </rPh>
    <rPh sb="2" eb="4">
      <t>アヤセ</t>
    </rPh>
    <rPh sb="4" eb="6">
      <t>チイキ</t>
    </rPh>
    <phoneticPr fontId="6"/>
  </si>
  <si>
    <t>大和綾瀬地域</t>
    <rPh sb="0" eb="2">
      <t>ヤマト</t>
    </rPh>
    <rPh sb="2" eb="4">
      <t>アヤセ</t>
    </rPh>
    <rPh sb="4" eb="6">
      <t>チイキ</t>
    </rPh>
    <phoneticPr fontId="8"/>
  </si>
  <si>
    <t>大和綾瀬地域児童相談所</t>
    <rPh sb="0" eb="2">
      <t>ヤマト</t>
    </rPh>
    <rPh sb="2" eb="6">
      <t>アヤセチイキ</t>
    </rPh>
    <rPh sb="6" eb="11">
      <t>ジドウソウダンジョ</t>
    </rPh>
    <phoneticPr fontId="6"/>
  </si>
  <si>
    <t>資料：子ども家庭課</t>
    <phoneticPr fontId="4"/>
  </si>
  <si>
    <t>（注）令和３年度から長期委託のマッチングにかかる日数は含まない。</t>
    <rPh sb="1" eb="2">
      <t>チュウ</t>
    </rPh>
    <rPh sb="27" eb="28">
      <t>フク</t>
    </rPh>
    <phoneticPr fontId="6"/>
  </si>
  <si>
    <t>大和綾瀬地域</t>
    <rPh sb="0" eb="4">
      <t>ヤマトアヤセ</t>
    </rPh>
    <rPh sb="4" eb="6">
      <t>チイキ</t>
    </rPh>
    <phoneticPr fontId="8"/>
  </si>
  <si>
    <t>人</t>
    <rPh sb="0" eb="1">
      <t>ヒト</t>
    </rPh>
    <phoneticPr fontId="4"/>
  </si>
  <si>
    <t>日</t>
    <rPh sb="0" eb="1">
      <t>ニチ</t>
    </rPh>
    <phoneticPr fontId="4"/>
  </si>
  <si>
    <t>交通遺児等世帯数及び人員は「かながわ交通遺児等援護基金台帳」に記載されている20歳未満の登録者数であり、県内各市区町村に居住している世帯数及び遺児数。令和3年度からは、交通事故により保護者が重度後遺障害となった児童についても対象に追加された。</t>
    <rPh sb="4" eb="5">
      <t>トウ</t>
    </rPh>
    <rPh sb="5" eb="8">
      <t>セタイスウ</t>
    </rPh>
    <rPh sb="8" eb="9">
      <t>オヨ</t>
    </rPh>
    <rPh sb="10" eb="12">
      <t>ジンイン</t>
    </rPh>
    <rPh sb="18" eb="20">
      <t>コウツウ</t>
    </rPh>
    <rPh sb="20" eb="22">
      <t>イジ</t>
    </rPh>
    <rPh sb="22" eb="23">
      <t>トウ</t>
    </rPh>
    <rPh sb="23" eb="25">
      <t>エンゴ</t>
    </rPh>
    <rPh sb="25" eb="27">
      <t>キキン</t>
    </rPh>
    <rPh sb="27" eb="29">
      <t>ダイチョウ</t>
    </rPh>
    <rPh sb="31" eb="33">
      <t>キサイ</t>
    </rPh>
    <rPh sb="44" eb="47">
      <t>トウロクシャ</t>
    </rPh>
    <rPh sb="47" eb="48">
      <t>スウ</t>
    </rPh>
    <rPh sb="68" eb="69">
      <t>スウ</t>
    </rPh>
    <rPh sb="69" eb="70">
      <t>オヨ</t>
    </rPh>
    <rPh sb="71" eb="73">
      <t>イジ</t>
    </rPh>
    <rPh sb="73" eb="74">
      <t>スウ</t>
    </rPh>
    <rPh sb="75" eb="77">
      <t>レイワ</t>
    </rPh>
    <rPh sb="78" eb="79">
      <t>ネン</t>
    </rPh>
    <rPh sb="79" eb="80">
      <t>ド</t>
    </rPh>
    <rPh sb="84" eb="86">
      <t>コウツウ</t>
    </rPh>
    <rPh sb="86" eb="88">
      <t>ジコ</t>
    </rPh>
    <rPh sb="91" eb="94">
      <t>ホゴシャ</t>
    </rPh>
    <rPh sb="95" eb="97">
      <t>ジュウド</t>
    </rPh>
    <rPh sb="97" eb="99">
      <t>コウイ</t>
    </rPh>
    <rPh sb="99" eb="101">
      <t>ショウガイ</t>
    </rPh>
    <rPh sb="105" eb="107">
      <t>ジドウ</t>
    </rPh>
    <rPh sb="112" eb="114">
      <t>タイショウ</t>
    </rPh>
    <rPh sb="115" eb="117">
      <t>ツイカ</t>
    </rPh>
    <phoneticPr fontId="4"/>
  </si>
  <si>
    <t>令和４年度（単位：件）</t>
    <rPh sb="0" eb="2">
      <t>レイワ</t>
    </rPh>
    <rPh sb="3" eb="5">
      <t>９ネンド</t>
    </rPh>
    <rPh sb="6" eb="8">
      <t>タンイ</t>
    </rPh>
    <rPh sb="9" eb="10">
      <t>ケン</t>
    </rPh>
    <phoneticPr fontId="6"/>
  </si>
  <si>
    <t>令和４年度(単位：件)</t>
    <rPh sb="0" eb="2">
      <t>レイワ</t>
    </rPh>
    <rPh sb="3" eb="5">
      <t>ネンド</t>
    </rPh>
    <rPh sb="4" eb="5">
      <t>ド</t>
    </rPh>
    <rPh sb="5" eb="7">
      <t>ヘイネンド</t>
    </rPh>
    <rPh sb="6" eb="8">
      <t>タンイ</t>
    </rPh>
    <rPh sb="9" eb="10">
      <t>ケン</t>
    </rPh>
    <phoneticPr fontId="7"/>
  </si>
  <si>
    <t>　令和４年度（単位：件）</t>
    <rPh sb="1" eb="3">
      <t>レイワ</t>
    </rPh>
    <rPh sb="4" eb="6">
      <t>ネンド</t>
    </rPh>
    <rPh sb="7" eb="9">
      <t>タンイ</t>
    </rPh>
    <rPh sb="10" eb="11">
      <t>ケン</t>
    </rPh>
    <phoneticPr fontId="6"/>
  </si>
  <si>
    <t>令和４年度（単位：件）</t>
    <rPh sb="0" eb="2">
      <t>レイワ</t>
    </rPh>
    <rPh sb="3" eb="5">
      <t>ネンド</t>
    </rPh>
    <rPh sb="6" eb="8">
      <t>タンイ</t>
    </rPh>
    <rPh sb="9" eb="10">
      <t>ケン</t>
    </rPh>
    <phoneticPr fontId="6"/>
  </si>
  <si>
    <t>令和４年度（単位：件）</t>
    <rPh sb="0" eb="2">
      <t>レイワ</t>
    </rPh>
    <rPh sb="3" eb="5">
      <t>ネンド</t>
    </rPh>
    <phoneticPr fontId="8"/>
  </si>
  <si>
    <t>R4年度</t>
    <rPh sb="2" eb="4">
      <t>ネンド</t>
    </rPh>
    <phoneticPr fontId="8"/>
  </si>
  <si>
    <t>各年４月１日現在（単位：人）</t>
    <phoneticPr fontId="4"/>
  </si>
  <si>
    <t>令和４年度</t>
    <rPh sb="0" eb="2">
      <t>レイワ</t>
    </rPh>
    <phoneticPr fontId="7"/>
  </si>
  <si>
    <t>R4年度</t>
    <rPh sb="2" eb="4">
      <t>ネンド</t>
    </rPh>
    <phoneticPr fontId="0"/>
  </si>
  <si>
    <t>R4年度</t>
    <rPh sb="2" eb="4">
      <t>ネンド</t>
    </rPh>
    <phoneticPr fontId="4"/>
  </si>
  <si>
    <t>令和４年度（単位:件）</t>
    <rPh sb="0" eb="2">
      <t>レイワ</t>
    </rPh>
    <rPh sb="3" eb="5">
      <t>ネンド</t>
    </rPh>
    <rPh sb="6" eb="8">
      <t>タンイ</t>
    </rPh>
    <rPh sb="9" eb="10">
      <t>ケン</t>
    </rPh>
    <phoneticPr fontId="6"/>
  </si>
  <si>
    <t>令和４年度中発生数</t>
    <rPh sb="0" eb="2">
      <t>レイワ</t>
    </rPh>
    <rPh sb="3" eb="6">
      <t>ネンチュウ</t>
    </rPh>
    <rPh sb="6" eb="9">
      <t>ハッセイスウ</t>
    </rPh>
    <phoneticPr fontId="5"/>
  </si>
  <si>
    <t>令和４年中交通事故の死亡者数</t>
    <rPh sb="0" eb="2">
      <t>レイワ</t>
    </rPh>
    <rPh sb="3" eb="5">
      <t>ネンド</t>
    </rPh>
    <rPh sb="4" eb="5">
      <t>チュウ</t>
    </rPh>
    <rPh sb="5" eb="7">
      <t>コウツウ</t>
    </rPh>
    <rPh sb="7" eb="9">
      <t>ジコ</t>
    </rPh>
    <rPh sb="10" eb="14">
      <t>シボウシャスウ</t>
    </rPh>
    <phoneticPr fontId="5"/>
  </si>
  <si>
    <t>交通遺児等</t>
    <rPh sb="0" eb="2">
      <t>コウツウ</t>
    </rPh>
    <rPh sb="2" eb="4">
      <t>イジ</t>
    </rPh>
    <rPh sb="4" eb="5">
      <t>ナド</t>
    </rPh>
    <phoneticPr fontId="5"/>
  </si>
  <si>
    <t>113(13)</t>
    <phoneticPr fontId="4"/>
  </si>
  <si>
    <t>886(782)</t>
    <phoneticPr fontId="4"/>
  </si>
  <si>
    <t>60(30)</t>
    <phoneticPr fontId="4"/>
  </si>
  <si>
    <t>42(31)</t>
    <phoneticPr fontId="4"/>
  </si>
  <si>
    <t>（R4年度中）</t>
    <rPh sb="3" eb="4">
      <t>ネン</t>
    </rPh>
    <rPh sb="4" eb="5">
      <t>ネンド</t>
    </rPh>
    <rPh sb="5" eb="6">
      <t>ナカ</t>
    </rPh>
    <phoneticPr fontId="6"/>
  </si>
  <si>
    <t>（R4年度中）</t>
    <rPh sb="5" eb="6">
      <t>ナカ</t>
    </rPh>
    <phoneticPr fontId="6"/>
  </si>
  <si>
    <t>令和５年3月31日現在（単位：人）</t>
    <rPh sb="0" eb="2">
      <t>レイワ</t>
    </rPh>
    <rPh sb="3" eb="4">
      <t>ネン</t>
    </rPh>
    <phoneticPr fontId="7"/>
  </si>
  <si>
    <t>大和綾瀬地域児童相談所</t>
    <rPh sb="0" eb="2">
      <t>ヤマト</t>
    </rPh>
    <rPh sb="2" eb="4">
      <t>アヤセ</t>
    </rPh>
    <rPh sb="4" eb="6">
      <t>チイキ</t>
    </rPh>
    <rPh sb="6" eb="8">
      <t>ジドウ</t>
    </rPh>
    <rPh sb="8" eb="10">
      <t>ソウダン</t>
    </rPh>
    <rPh sb="10" eb="11">
      <t>ジョ</t>
    </rPh>
    <phoneticPr fontId="3"/>
  </si>
  <si>
    <t>厚木児童相談所</t>
    <phoneticPr fontId="4"/>
  </si>
  <si>
    <t>大和綾瀬地域児童相談所</t>
    <phoneticPr fontId="4"/>
  </si>
  <si>
    <t>令和２年</t>
    <phoneticPr fontId="5"/>
  </si>
  <si>
    <t>令和３年</t>
    <phoneticPr fontId="5"/>
  </si>
  <si>
    <t>令和４年</t>
    <rPh sb="0" eb="2">
      <t>レイワ</t>
    </rPh>
    <rPh sb="3" eb="4">
      <t>ネン</t>
    </rPh>
    <phoneticPr fontId="5"/>
  </si>
  <si>
    <t>令和５年４月１日現在</t>
    <rPh sb="0" eb="2">
      <t>レイワ</t>
    </rPh>
    <phoneticPr fontId="5"/>
  </si>
  <si>
    <t>都道府県・指定都市・中核市</t>
    <phoneticPr fontId="4"/>
  </si>
  <si>
    <t>（注１）施設及び定員は、令和４年４月１日現在。定員欄の（）は暫定定員</t>
    <rPh sb="4" eb="6">
      <t>シセツ</t>
    </rPh>
    <rPh sb="6" eb="7">
      <t>オヨ</t>
    </rPh>
    <rPh sb="8" eb="10">
      <t>テイイン</t>
    </rPh>
    <rPh sb="12" eb="14">
      <t>レイワ</t>
    </rPh>
    <rPh sb="15" eb="16">
      <t>ネン</t>
    </rPh>
    <rPh sb="16" eb="17">
      <t>ヘイネン</t>
    </rPh>
    <rPh sb="17" eb="18">
      <t>ツキ</t>
    </rPh>
    <rPh sb="19" eb="20">
      <t>ニチ</t>
    </rPh>
    <rPh sb="20" eb="22">
      <t>ゲンザイ</t>
    </rPh>
    <rPh sb="23" eb="25">
      <t>テイイン</t>
    </rPh>
    <rPh sb="25" eb="26">
      <t>ラン</t>
    </rPh>
    <rPh sb="30" eb="32">
      <t>ザンテイ</t>
    </rPh>
    <rPh sb="32" eb="34">
      <t>テイイン</t>
    </rPh>
    <phoneticPr fontId="6"/>
  </si>
  <si>
    <t>3-18表　交通遺児等世帯数・人員</t>
    <rPh sb="10" eb="11">
      <t>ナド</t>
    </rPh>
    <rPh sb="11" eb="14">
      <t>セタイスウ</t>
    </rPh>
    <phoneticPr fontId="6"/>
  </si>
  <si>
    <t>令和４年中の交通事故の死亡者数は、令和４年１月１日から12月31日までの合計。（県警資料「かながわの交通事故」より。）</t>
    <rPh sb="0" eb="1">
      <t>レイ</t>
    </rPh>
    <rPh sb="1" eb="2">
      <t>ワ</t>
    </rPh>
    <rPh sb="3" eb="4">
      <t>ネン</t>
    </rPh>
    <rPh sb="4" eb="5">
      <t>チュウ</t>
    </rPh>
    <rPh sb="6" eb="8">
      <t>コウツウ</t>
    </rPh>
    <rPh sb="8" eb="10">
      <t>ジコ</t>
    </rPh>
    <rPh sb="11" eb="13">
      <t>シボウ</t>
    </rPh>
    <rPh sb="13" eb="14">
      <t>シャ</t>
    </rPh>
    <rPh sb="14" eb="15">
      <t>スウ</t>
    </rPh>
    <rPh sb="17" eb="18">
      <t>レイ</t>
    </rPh>
    <rPh sb="18" eb="19">
      <t>ワ</t>
    </rPh>
    <rPh sb="20" eb="21">
      <t>ネン</t>
    </rPh>
    <rPh sb="22" eb="23">
      <t>ガツ</t>
    </rPh>
    <rPh sb="24" eb="25">
      <t>ヒ</t>
    </rPh>
    <rPh sb="29" eb="30">
      <t>ガツ</t>
    </rPh>
    <rPh sb="32" eb="33">
      <t>ヒ</t>
    </rPh>
    <rPh sb="36" eb="38">
      <t>ゴウケイ</t>
    </rPh>
    <rPh sb="40" eb="42">
      <t>ケンケイ</t>
    </rPh>
    <rPh sb="42" eb="44">
      <t>シリョウ</t>
    </rPh>
    <rPh sb="50" eb="52">
      <t>コウツウ</t>
    </rPh>
    <rPh sb="52" eb="54">
      <t>ジコ</t>
    </rPh>
    <phoneticPr fontId="4"/>
  </si>
  <si>
    <t>死者数は、事故発生場所の県内各市区町村別に計上。高速道路等での発生は（　）に記載し、県計に含む。（県警資料「かながわの交通事故」より。）</t>
    <rPh sb="0" eb="3">
      <t>シシャスウ</t>
    </rPh>
    <rPh sb="5" eb="7">
      <t>ジコ</t>
    </rPh>
    <rPh sb="7" eb="9">
      <t>ハッセイ</t>
    </rPh>
    <rPh sb="9" eb="11">
      <t>バショ</t>
    </rPh>
    <rPh sb="12" eb="14">
      <t>ケンナイ</t>
    </rPh>
    <rPh sb="14" eb="15">
      <t>カク</t>
    </rPh>
    <rPh sb="15" eb="17">
      <t>シク</t>
    </rPh>
    <rPh sb="17" eb="19">
      <t>チョウソン</t>
    </rPh>
    <rPh sb="19" eb="20">
      <t>ベツ</t>
    </rPh>
    <rPh sb="21" eb="23">
      <t>ケイジョウ</t>
    </rPh>
    <rPh sb="24" eb="26">
      <t>コウソク</t>
    </rPh>
    <rPh sb="26" eb="28">
      <t>ドウロ</t>
    </rPh>
    <rPh sb="28" eb="29">
      <t>ナド</t>
    </rPh>
    <rPh sb="31" eb="33">
      <t>ハッセイ</t>
    </rPh>
    <rPh sb="38" eb="40">
      <t>キサイ</t>
    </rPh>
    <rPh sb="42" eb="43">
      <t>ケン</t>
    </rPh>
    <rPh sb="43" eb="44">
      <t>ケイ</t>
    </rPh>
    <rPh sb="45" eb="46">
      <t>フク</t>
    </rPh>
    <rPh sb="49" eb="51">
      <t>ケンケイ</t>
    </rPh>
    <rPh sb="59" eb="61">
      <t>コウツウ</t>
    </rPh>
    <rPh sb="61" eb="63">
      <t>ジコ</t>
    </rPh>
    <phoneticPr fontId="4"/>
  </si>
  <si>
    <t>令和４年版　神奈川県 福祉統計</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</si>
</sst>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 #,##0_ ;_ * \-#,##0_ ;_ * &quot;-&quot;_ ;_ @_ "/>
    <numFmt numFmtId="176" formatCode="#,##0_ ;[Red]\-#,##0\ "/>
    <numFmt numFmtId="177" formatCode="#,##0_ "/>
    <numFmt numFmtId="178" formatCode="#,##0_);[Red]\(#,##0\)"/>
    <numFmt numFmtId="179" formatCode="#,##0.0_);[Red]\(#,##0.0\)"/>
    <numFmt numFmtId="180" formatCode="0.0_);[Red]\(0.0\)"/>
    <numFmt numFmtId="181" formatCode="##&quot;年&quot;&quot;度&quot;"/>
    <numFmt numFmtId="182" formatCode="0.0_ "/>
    <numFmt numFmtId="183" formatCode="0.0"/>
  </numFmts>
  <fonts count="21">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11"/>
      <color indexed="10"/>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
      <sz val="11"/>
      <color rgb="FFFF0000"/>
      <name val="メイリオ"/>
      <family val="3"/>
      <charset val="128"/>
    </font>
    <font>
      <b/>
      <sz val="9"/>
      <color indexed="81"/>
      <name val="MS P ゴシック"/>
      <family val="3"/>
      <charset val="128"/>
    </font>
    <font>
      <sz val="10"/>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5">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thin">
        <color indexed="64"/>
      </top>
      <bottom/>
      <diagonal/>
    </border>
    <border>
      <left/>
      <right/>
      <top style="medium">
        <color indexed="64"/>
      </top>
      <bottom style="double">
        <color indexed="64"/>
      </bottom>
      <diagonal/>
    </border>
    <border>
      <left style="thin">
        <color indexed="64"/>
      </left>
      <right/>
      <top/>
      <bottom style="medium">
        <color indexed="64"/>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4" fillId="0" borderId="0" applyFont="0" applyFill="0" applyBorder="0" applyAlignment="0" applyProtection="0">
      <alignment vertical="center"/>
    </xf>
    <xf numFmtId="0" fontId="15" fillId="0" borderId="0" applyNumberFormat="0" applyFill="0" applyBorder="0" applyAlignment="0" applyProtection="0"/>
    <xf numFmtId="9" fontId="14" fillId="0" borderId="0" applyFont="0" applyFill="0" applyBorder="0" applyAlignment="0" applyProtection="0">
      <alignment vertical="center"/>
    </xf>
  </cellStyleXfs>
  <cellXfs count="843">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1" xfId="6" applyFont="1" applyFill="1" applyBorder="1" applyAlignment="1">
      <alignment vertical="center"/>
    </xf>
    <xf numFmtId="41" fontId="9" fillId="2" borderId="17" xfId="6" applyNumberFormat="1" applyFont="1" applyFill="1" applyBorder="1" applyAlignment="1">
      <alignment vertical="center"/>
    </xf>
    <xf numFmtId="41" fontId="10" fillId="2" borderId="17" xfId="6" applyNumberFormat="1" applyFont="1" applyFill="1" applyBorder="1" applyAlignment="1">
      <alignment horizontal="right" vertical="center"/>
    </xf>
    <xf numFmtId="41" fontId="10" fillId="2" borderId="16" xfId="6" applyNumberFormat="1" applyFont="1" applyFill="1" applyBorder="1" applyAlignment="1">
      <alignment horizontal="right" vertical="center"/>
    </xf>
    <xf numFmtId="41" fontId="9" fillId="2" borderId="86" xfId="6" applyNumberFormat="1" applyFont="1" applyFill="1" applyBorder="1" applyAlignment="1">
      <alignment vertical="center"/>
    </xf>
    <xf numFmtId="0" fontId="11" fillId="2" borderId="0" xfId="6" applyFont="1" applyFill="1" applyBorder="1" applyAlignment="1">
      <alignment vertical="center"/>
    </xf>
    <xf numFmtId="0" fontId="9" fillId="2" borderId="27" xfId="6" applyFont="1" applyFill="1" applyBorder="1" applyAlignment="1">
      <alignment vertical="center"/>
    </xf>
    <xf numFmtId="41" fontId="9" fillId="2" borderId="89" xfId="6" applyNumberFormat="1" applyFont="1" applyFill="1" applyBorder="1" applyAlignment="1">
      <alignment vertical="center"/>
    </xf>
    <xf numFmtId="41" fontId="9" fillId="2" borderId="38" xfId="6" applyNumberFormat="1" applyFont="1" applyFill="1" applyBorder="1" applyAlignment="1">
      <alignment vertical="center"/>
    </xf>
    <xf numFmtId="41" fontId="10" fillId="2" borderId="38" xfId="6" applyNumberFormat="1" applyFont="1" applyFill="1" applyBorder="1" applyAlignment="1">
      <alignment horizontal="right" vertical="center"/>
    </xf>
    <xf numFmtId="41" fontId="10" fillId="2" borderId="37" xfId="6" applyNumberFormat="1" applyFont="1" applyFill="1" applyBorder="1" applyAlignment="1">
      <alignment horizontal="right" vertical="center"/>
    </xf>
    <xf numFmtId="0" fontId="9" fillId="0" borderId="0" xfId="4" applyFont="1" applyFill="1" applyAlignment="1">
      <alignment horizontal="left"/>
    </xf>
    <xf numFmtId="0" fontId="9" fillId="0" borderId="0" xfId="4" applyFont="1" applyFill="1"/>
    <xf numFmtId="41" fontId="9" fillId="0" borderId="91" xfId="4" applyNumberFormat="1" applyFont="1" applyFill="1" applyBorder="1" applyAlignment="1">
      <alignment vertical="center" wrapText="1"/>
    </xf>
    <xf numFmtId="41" fontId="9" fillId="0" borderId="91" xfId="4" applyNumberFormat="1" applyFont="1" applyFill="1" applyBorder="1" applyAlignment="1">
      <alignment vertical="center"/>
    </xf>
    <xf numFmtId="41" fontId="9" fillId="0" borderId="91" xfId="4" applyNumberFormat="1" applyFont="1" applyFill="1" applyBorder="1" applyAlignment="1">
      <alignment horizontal="right" vertical="center"/>
    </xf>
    <xf numFmtId="0" fontId="9" fillId="2" borderId="0" xfId="4" applyFont="1" applyFill="1" applyAlignment="1">
      <alignment horizontal="distributed" vertical="distributed"/>
    </xf>
    <xf numFmtId="0" fontId="9" fillId="0" borderId="24" xfId="4" quotePrefix="1" applyFont="1" applyFill="1" applyBorder="1" applyAlignment="1">
      <alignment horizontal="left" vertical="center"/>
    </xf>
    <xf numFmtId="0" fontId="9" fillId="0" borderId="24"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85"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6" xfId="4" applyNumberFormat="1" applyFont="1" applyFill="1" applyBorder="1" applyAlignment="1">
      <alignment vertical="center"/>
    </xf>
    <xf numFmtId="41" fontId="9" fillId="0" borderId="38" xfId="4" applyNumberFormat="1" applyFont="1" applyFill="1" applyBorder="1" applyAlignment="1">
      <alignment vertical="center"/>
    </xf>
    <xf numFmtId="41" fontId="9" fillId="0" borderId="37"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1" xfId="4" applyNumberFormat="1" applyFont="1" applyFill="1" applyBorder="1" applyAlignment="1">
      <alignment vertical="center"/>
    </xf>
    <xf numFmtId="41" fontId="9" fillId="2" borderId="85"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5" xfId="3" applyNumberFormat="1" applyFont="1" applyFill="1" applyBorder="1" applyAlignment="1">
      <alignment vertical="center"/>
    </xf>
    <xf numFmtId="177" fontId="9" fillId="0" borderId="24" xfId="4" applyNumberFormat="1" applyFont="1" applyFill="1" applyBorder="1" applyAlignment="1">
      <alignment horizontal="left"/>
    </xf>
    <xf numFmtId="177" fontId="9" fillId="0" borderId="24" xfId="4" applyNumberFormat="1" applyFont="1" applyFill="1" applyBorder="1"/>
    <xf numFmtId="177" fontId="9" fillId="0" borderId="0" xfId="4" applyNumberFormat="1" applyFont="1" applyFill="1" applyBorder="1"/>
    <xf numFmtId="41" fontId="9" fillId="0" borderId="78" xfId="4" applyNumberFormat="1" applyFont="1" applyFill="1" applyBorder="1" applyAlignment="1">
      <alignment horizontal="right" vertical="center"/>
    </xf>
    <xf numFmtId="177" fontId="9" fillId="0" borderId="0" xfId="4" applyNumberFormat="1" applyFont="1" applyFill="1" applyAlignment="1">
      <alignment vertical="center"/>
    </xf>
    <xf numFmtId="41" fontId="9" fillId="0" borderId="22" xfId="4" applyNumberFormat="1" applyFont="1" applyFill="1" applyBorder="1" applyAlignment="1">
      <alignment vertical="center"/>
    </xf>
    <xf numFmtId="41" fontId="9" fillId="0" borderId="72" xfId="4" applyNumberFormat="1" applyFont="1" applyFill="1" applyBorder="1" applyAlignment="1">
      <alignment vertical="center"/>
    </xf>
    <xf numFmtId="41" fontId="9" fillId="0" borderId="20" xfId="4" applyNumberFormat="1" applyFont="1" applyFill="1" applyBorder="1" applyAlignment="1">
      <alignment vertical="center"/>
    </xf>
    <xf numFmtId="41" fontId="9" fillId="0" borderId="0" xfId="4" applyNumberFormat="1" applyFont="1" applyFill="1" applyAlignment="1">
      <alignment vertical="center"/>
    </xf>
    <xf numFmtId="41" fontId="9" fillId="0" borderId="63" xfId="4" applyNumberFormat="1" applyFont="1" applyFill="1" applyBorder="1" applyAlignment="1">
      <alignment vertical="center"/>
    </xf>
    <xf numFmtId="41" fontId="9" fillId="0" borderId="50"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4" xfId="4" applyNumberFormat="1" applyFont="1" applyFill="1" applyBorder="1" applyAlignment="1">
      <alignment horizontal="right" vertical="center"/>
    </xf>
    <xf numFmtId="41" fontId="9" fillId="0" borderId="63" xfId="4" applyNumberFormat="1" applyFont="1" applyFill="1" applyBorder="1" applyAlignment="1">
      <alignment horizontal="right" vertical="center"/>
    </xf>
    <xf numFmtId="41" fontId="9" fillId="0" borderId="37" xfId="4" applyNumberFormat="1" applyFont="1" applyFill="1" applyBorder="1" applyAlignment="1">
      <alignment horizontal="right" vertical="center"/>
    </xf>
    <xf numFmtId="177" fontId="9" fillId="0" borderId="0" xfId="4" applyNumberFormat="1" applyFont="1" applyFill="1" applyAlignment="1">
      <alignment vertical="top"/>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0" borderId="91" xfId="4" applyNumberFormat="1" applyFont="1" applyFill="1" applyBorder="1" applyAlignment="1">
      <alignment horizontal="center" vertical="center"/>
    </xf>
    <xf numFmtId="41" fontId="9" fillId="0" borderId="92" xfId="4" applyNumberFormat="1" applyFont="1" applyFill="1" applyBorder="1" applyAlignment="1">
      <alignment horizontal="center" vertical="center"/>
    </xf>
    <xf numFmtId="41" fontId="9" fillId="0" borderId="85"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38" xfId="4" applyNumberFormat="1" applyFont="1" applyFill="1" applyBorder="1" applyAlignment="1">
      <alignment horizontal="right" vertical="center"/>
    </xf>
    <xf numFmtId="41" fontId="9" fillId="0" borderId="49"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46" xfId="4" applyNumberFormat="1" applyFont="1" applyFill="1" applyBorder="1" applyAlignment="1">
      <alignment horizontal="right" vertical="center"/>
    </xf>
    <xf numFmtId="41" fontId="9" fillId="0" borderId="45" xfId="4" applyNumberFormat="1" applyFont="1" applyFill="1" applyBorder="1" applyAlignment="1">
      <alignment horizontal="right" vertical="center"/>
    </xf>
    <xf numFmtId="0" fontId="10" fillId="0" borderId="0" xfId="7" applyFont="1">
      <alignment vertical="center"/>
    </xf>
    <xf numFmtId="181" fontId="9" fillId="2" borderId="3" xfId="4" applyNumberFormat="1" applyFont="1" applyFill="1" applyBorder="1" applyAlignment="1">
      <alignment horizontal="center" vertical="center"/>
    </xf>
    <xf numFmtId="181" fontId="9" fillId="2" borderId="0" xfId="4" applyNumberFormat="1" applyFont="1" applyFill="1" applyBorder="1" applyAlignment="1">
      <alignment horizontal="left" vertical="center"/>
    </xf>
    <xf numFmtId="181" fontId="9" fillId="2" borderId="42"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0" fontId="9" fillId="2" borderId="0" xfId="4" applyFont="1" applyFill="1" applyAlignment="1">
      <alignment horizontal="right" vertical="center"/>
    </xf>
    <xf numFmtId="41" fontId="9" fillId="0" borderId="68" xfId="4" applyNumberFormat="1" applyFont="1" applyFill="1" applyBorder="1" applyAlignment="1">
      <alignment horizontal="center" vertical="center"/>
    </xf>
    <xf numFmtId="41" fontId="9" fillId="0" borderId="38" xfId="4" applyNumberFormat="1" applyFont="1" applyFill="1" applyBorder="1" applyAlignment="1">
      <alignment horizontal="center" vertical="center"/>
    </xf>
    <xf numFmtId="41" fontId="9" fillId="0" borderId="45"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41" fontId="9" fillId="2" borderId="26" xfId="4" applyNumberFormat="1" applyFont="1" applyFill="1" applyBorder="1" applyAlignment="1">
      <alignment vertical="center"/>
    </xf>
    <xf numFmtId="41" fontId="9" fillId="2" borderId="25"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91" xfId="4" applyNumberFormat="1" applyFont="1" applyFill="1" applyBorder="1" applyAlignment="1">
      <alignment vertical="center"/>
    </xf>
    <xf numFmtId="179" fontId="9" fillId="2" borderId="91" xfId="4" applyNumberFormat="1" applyFont="1" applyFill="1" applyBorder="1" applyAlignment="1">
      <alignment vertical="center"/>
    </xf>
    <xf numFmtId="41" fontId="9" fillId="0" borderId="25"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41" fontId="9" fillId="0" borderId="18" xfId="4" applyNumberFormat="1" applyFont="1" applyFill="1" applyBorder="1" applyAlignment="1">
      <alignment horizontal="right" vertical="center"/>
    </xf>
    <xf numFmtId="41" fontId="9" fillId="0" borderId="85" xfId="4" applyNumberFormat="1" applyFont="1" applyFill="1" applyBorder="1" applyAlignment="1">
      <alignment horizontal="right" vertical="center"/>
    </xf>
    <xf numFmtId="41" fontId="9" fillId="0" borderId="26" xfId="4" applyNumberFormat="1" applyFont="1" applyFill="1" applyBorder="1" applyAlignment="1">
      <alignment vertical="center" wrapText="1"/>
    </xf>
    <xf numFmtId="0" fontId="9" fillId="0" borderId="84" xfId="4" applyFont="1" applyFill="1" applyBorder="1" applyAlignment="1">
      <alignment vertical="center"/>
    </xf>
    <xf numFmtId="0" fontId="9" fillId="0" borderId="83" xfId="4" applyFont="1" applyFill="1" applyBorder="1" applyAlignment="1">
      <alignment vertical="center"/>
    </xf>
    <xf numFmtId="41" fontId="9" fillId="0" borderId="92" xfId="4" applyNumberFormat="1" applyFont="1" applyFill="1" applyBorder="1" applyAlignment="1">
      <alignment vertical="center" wrapText="1"/>
    </xf>
    <xf numFmtId="41" fontId="9" fillId="0" borderId="33" xfId="4" applyNumberFormat="1" applyFont="1" applyFill="1" applyBorder="1" applyAlignment="1">
      <alignment vertical="center" wrapText="1"/>
    </xf>
    <xf numFmtId="41" fontId="9" fillId="0" borderId="62" xfId="4" applyNumberFormat="1" applyFont="1" applyFill="1" applyBorder="1" applyAlignment="1">
      <alignment vertical="center" wrapText="1"/>
    </xf>
    <xf numFmtId="41" fontId="9" fillId="0" borderId="71"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97" xfId="4" applyNumberFormat="1" applyFont="1" applyFill="1" applyBorder="1" applyAlignment="1">
      <alignment horizontal="right" vertical="center"/>
    </xf>
    <xf numFmtId="177" fontId="9" fillId="0" borderId="32"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38" xfId="4" applyNumberFormat="1" applyFont="1" applyFill="1" applyBorder="1" applyAlignment="1">
      <alignment vertical="center" wrapText="1"/>
    </xf>
    <xf numFmtId="41" fontId="9" fillId="0" borderId="37"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38" xfId="5" applyNumberFormat="1" applyFont="1" applyFill="1" applyBorder="1" applyAlignment="1">
      <alignment vertical="center" wrapText="1"/>
    </xf>
    <xf numFmtId="41" fontId="9" fillId="0" borderId="37" xfId="5" applyNumberFormat="1" applyFont="1" applyFill="1" applyBorder="1" applyAlignment="1">
      <alignment vertical="center" wrapText="1"/>
    </xf>
    <xf numFmtId="41" fontId="9" fillId="0" borderId="100" xfId="4" applyNumberFormat="1" applyFont="1" applyFill="1" applyBorder="1" applyAlignment="1">
      <alignment horizontal="right" vertical="center"/>
    </xf>
    <xf numFmtId="41" fontId="9" fillId="0" borderId="101" xfId="4" applyNumberFormat="1" applyFont="1" applyFill="1" applyBorder="1" applyAlignment="1">
      <alignment horizontal="right" vertical="center"/>
    </xf>
    <xf numFmtId="41" fontId="9" fillId="0" borderId="102" xfId="4" applyNumberFormat="1" applyFont="1" applyFill="1" applyBorder="1" applyAlignment="1">
      <alignment horizontal="right" vertical="center"/>
    </xf>
    <xf numFmtId="41" fontId="9" fillId="0" borderId="103" xfId="4" applyNumberFormat="1" applyFont="1" applyFill="1" applyBorder="1" applyAlignment="1">
      <alignment horizontal="right" vertical="center"/>
    </xf>
    <xf numFmtId="41" fontId="9" fillId="0" borderId="104" xfId="4" applyNumberFormat="1" applyFont="1" applyFill="1" applyBorder="1" applyAlignment="1">
      <alignment horizontal="right" vertical="center"/>
    </xf>
    <xf numFmtId="41" fontId="9" fillId="0" borderId="106" xfId="4" applyNumberFormat="1" applyFont="1" applyFill="1" applyBorder="1" applyAlignment="1">
      <alignment horizontal="right" vertical="center"/>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1"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3" xfId="4" applyNumberFormat="1" applyFont="1" applyFill="1" applyBorder="1" applyAlignment="1">
      <alignment vertical="center" wrapText="1"/>
    </xf>
    <xf numFmtId="41" fontId="9" fillId="0" borderId="116" xfId="4" applyNumberFormat="1" applyFont="1" applyFill="1" applyBorder="1" applyAlignment="1">
      <alignment vertical="center" wrapText="1"/>
    </xf>
    <xf numFmtId="41" fontId="9" fillId="0" borderId="106" xfId="4" applyNumberFormat="1" applyFont="1" applyFill="1" applyBorder="1" applyAlignment="1">
      <alignment vertical="center" wrapText="1"/>
    </xf>
    <xf numFmtId="41" fontId="9" fillId="0" borderId="110" xfId="4" applyNumberFormat="1" applyFont="1" applyFill="1" applyBorder="1" applyAlignment="1">
      <alignment vertical="center" wrapText="1"/>
    </xf>
    <xf numFmtId="177" fontId="9" fillId="0" borderId="109" xfId="4" applyNumberFormat="1" applyFont="1" applyFill="1" applyBorder="1" applyAlignment="1">
      <alignment vertical="center" wrapText="1"/>
    </xf>
    <xf numFmtId="41" fontId="9" fillId="0" borderId="100" xfId="4" applyNumberFormat="1" applyFont="1" applyFill="1" applyBorder="1" applyAlignment="1">
      <alignment vertical="center" wrapText="1"/>
    </xf>
    <xf numFmtId="41" fontId="9" fillId="0" borderId="104" xfId="4" applyNumberFormat="1" applyFont="1" applyFill="1" applyBorder="1" applyAlignment="1">
      <alignment vertical="center" wrapText="1"/>
    </xf>
    <xf numFmtId="38" fontId="9" fillId="0" borderId="103" xfId="5" applyFont="1" applyFill="1" applyBorder="1" applyAlignment="1">
      <alignment vertical="center" wrapText="1"/>
    </xf>
    <xf numFmtId="41" fontId="9" fillId="0" borderId="100" xfId="5" applyNumberFormat="1" applyFont="1" applyFill="1" applyBorder="1" applyAlignment="1">
      <alignment vertical="center" wrapText="1"/>
    </xf>
    <xf numFmtId="41" fontId="9" fillId="0" borderId="104" xfId="5" applyNumberFormat="1" applyFont="1" applyFill="1" applyBorder="1" applyAlignment="1">
      <alignment vertical="center" wrapText="1"/>
    </xf>
    <xf numFmtId="38" fontId="9" fillId="0" borderId="109" xfId="5" applyFont="1" applyFill="1" applyBorder="1" applyAlignment="1">
      <alignment vertical="center" wrapText="1"/>
    </xf>
    <xf numFmtId="41" fontId="9" fillId="0" borderId="106" xfId="5" applyNumberFormat="1" applyFont="1" applyFill="1" applyBorder="1" applyAlignment="1">
      <alignment vertical="center" wrapText="1"/>
    </xf>
    <xf numFmtId="41" fontId="9" fillId="0" borderId="110" xfId="5" applyNumberFormat="1" applyFont="1" applyFill="1" applyBorder="1" applyAlignment="1">
      <alignment vertical="center" wrapText="1"/>
    </xf>
    <xf numFmtId="41" fontId="9" fillId="0" borderId="113" xfId="4" applyNumberFormat="1" applyFont="1" applyFill="1" applyBorder="1" applyAlignment="1">
      <alignment vertical="center"/>
    </xf>
    <xf numFmtId="41" fontId="9" fillId="0" borderId="114" xfId="4" applyNumberFormat="1" applyFont="1" applyFill="1" applyBorder="1" applyAlignment="1">
      <alignment vertical="center"/>
    </xf>
    <xf numFmtId="41" fontId="9" fillId="0" borderId="117" xfId="4" applyNumberFormat="1" applyFont="1" applyFill="1" applyBorder="1" applyAlignment="1">
      <alignment vertical="center"/>
    </xf>
    <xf numFmtId="41" fontId="9" fillId="0" borderId="116" xfId="4" applyNumberFormat="1" applyFont="1" applyFill="1" applyBorder="1" applyAlignment="1">
      <alignment vertical="center"/>
    </xf>
    <xf numFmtId="41" fontId="9" fillId="0" borderId="100" xfId="4" applyNumberFormat="1" applyFont="1" applyFill="1" applyBorder="1" applyAlignment="1">
      <alignment vertical="center"/>
    </xf>
    <xf numFmtId="41" fontId="9" fillId="0" borderId="101" xfId="4" applyNumberFormat="1" applyFont="1" applyFill="1" applyBorder="1" applyAlignment="1">
      <alignment vertical="center"/>
    </xf>
    <xf numFmtId="41" fontId="9" fillId="0" borderId="118" xfId="4" applyNumberFormat="1" applyFont="1" applyFill="1" applyBorder="1" applyAlignment="1">
      <alignment vertical="center"/>
    </xf>
    <xf numFmtId="41" fontId="9" fillId="0" borderId="104" xfId="4" applyNumberFormat="1" applyFont="1" applyFill="1" applyBorder="1" applyAlignment="1">
      <alignment vertical="center"/>
    </xf>
    <xf numFmtId="41" fontId="9" fillId="0" borderId="106"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19"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20" xfId="4" applyNumberFormat="1" applyFont="1" applyFill="1" applyBorder="1" applyAlignment="1">
      <alignment vertical="center"/>
    </xf>
    <xf numFmtId="41" fontId="9" fillId="0" borderId="121" xfId="4" applyNumberFormat="1" applyFont="1" applyFill="1" applyBorder="1" applyAlignment="1">
      <alignment vertical="center"/>
    </xf>
    <xf numFmtId="41" fontId="9" fillId="0" borderId="122"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03" xfId="4" applyNumberFormat="1" applyFont="1" applyFill="1" applyBorder="1" applyAlignment="1">
      <alignment vertical="center"/>
    </xf>
    <xf numFmtId="41" fontId="9" fillId="0" borderId="134" xfId="4" applyNumberFormat="1" applyFont="1" applyFill="1" applyBorder="1" applyAlignment="1">
      <alignment vertical="center"/>
    </xf>
    <xf numFmtId="177" fontId="9" fillId="0" borderId="111" xfId="4" applyNumberFormat="1" applyFont="1" applyFill="1" applyBorder="1" applyAlignment="1">
      <alignment vertical="center"/>
    </xf>
    <xf numFmtId="177" fontId="9" fillId="0" borderId="103" xfId="4" applyNumberFormat="1" applyFont="1" applyFill="1" applyBorder="1" applyAlignment="1">
      <alignment vertical="center"/>
    </xf>
    <xf numFmtId="177" fontId="9" fillId="0" borderId="109" xfId="4" applyNumberFormat="1" applyFont="1" applyFill="1" applyBorder="1" applyAlignment="1">
      <alignment vertical="center"/>
    </xf>
    <xf numFmtId="177" fontId="9" fillId="0" borderId="136" xfId="4" applyNumberFormat="1" applyFont="1" applyFill="1" applyBorder="1" applyAlignment="1">
      <alignment vertical="center"/>
    </xf>
    <xf numFmtId="177" fontId="9" fillId="0" borderId="137" xfId="4" applyNumberFormat="1" applyFont="1" applyFill="1" applyBorder="1" applyAlignment="1">
      <alignment vertical="center"/>
    </xf>
    <xf numFmtId="177" fontId="9" fillId="0" borderId="139" xfId="4" applyNumberFormat="1" applyFont="1" applyFill="1" applyBorder="1" applyAlignment="1">
      <alignment vertical="center"/>
    </xf>
    <xf numFmtId="177" fontId="9" fillId="0" borderId="58"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20"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2" xfId="4" applyNumberFormat="1" applyFont="1" applyFill="1" applyBorder="1" applyAlignment="1">
      <alignment vertical="center"/>
    </xf>
    <xf numFmtId="177" fontId="9" fillId="0" borderId="134" xfId="4" applyNumberFormat="1" applyFont="1" applyFill="1" applyBorder="1" applyAlignment="1">
      <alignment vertical="center"/>
    </xf>
    <xf numFmtId="41" fontId="9" fillId="0" borderId="140" xfId="4" applyNumberFormat="1" applyFont="1" applyFill="1" applyBorder="1" applyAlignment="1">
      <alignment vertical="center"/>
    </xf>
    <xf numFmtId="41" fontId="9" fillId="0" borderId="141" xfId="4" applyNumberFormat="1" applyFont="1" applyFill="1" applyBorder="1" applyAlignment="1">
      <alignment vertical="center"/>
    </xf>
    <xf numFmtId="41" fontId="9" fillId="0" borderId="142" xfId="4" applyNumberFormat="1" applyFont="1" applyFill="1" applyBorder="1" applyAlignment="1">
      <alignment vertical="center"/>
    </xf>
    <xf numFmtId="41" fontId="9" fillId="0" borderId="144" xfId="4" applyNumberFormat="1" applyFont="1" applyFill="1" applyBorder="1" applyAlignment="1">
      <alignment vertical="center"/>
    </xf>
    <xf numFmtId="41" fontId="9" fillId="0" borderId="147" xfId="4" applyNumberFormat="1" applyFont="1" applyFill="1" applyBorder="1" applyAlignment="1">
      <alignment vertical="center" wrapText="1"/>
    </xf>
    <xf numFmtId="41" fontId="9" fillId="0" borderId="148" xfId="4" applyNumberFormat="1" applyFont="1" applyFill="1" applyBorder="1" applyAlignment="1">
      <alignment vertical="center" wrapText="1"/>
    </xf>
    <xf numFmtId="38" fontId="9" fillId="0" borderId="145" xfId="5" applyFont="1" applyFill="1" applyBorder="1" applyAlignment="1">
      <alignment vertical="center" wrapText="1"/>
    </xf>
    <xf numFmtId="41" fontId="9" fillId="0" borderId="147" xfId="5" applyNumberFormat="1" applyFont="1" applyFill="1" applyBorder="1" applyAlignment="1">
      <alignment vertical="center" wrapText="1"/>
    </xf>
    <xf numFmtId="41" fontId="9" fillId="0" borderId="148"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0" xfId="8" applyFont="1" applyFill="1" applyBorder="1" applyAlignment="1" applyProtection="1">
      <alignment vertical="center" wrapText="1"/>
    </xf>
    <xf numFmtId="38" fontId="9" fillId="0" borderId="38" xfId="8" applyFont="1" applyFill="1" applyBorder="1" applyAlignment="1" applyProtection="1">
      <alignment vertical="center" wrapText="1"/>
    </xf>
    <xf numFmtId="38" fontId="9" fillId="0" borderId="68" xfId="8" applyFont="1" applyFill="1" applyBorder="1" applyAlignment="1" applyProtection="1">
      <alignment vertical="center" wrapText="1"/>
    </xf>
    <xf numFmtId="38" fontId="9" fillId="0" borderId="45"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2" xfId="4" applyNumberFormat="1" applyFont="1" applyFill="1" applyBorder="1" applyAlignment="1">
      <alignment vertical="center"/>
    </xf>
    <xf numFmtId="41" fontId="9" fillId="0" borderId="33" xfId="4" applyNumberFormat="1" applyFont="1" applyFill="1" applyBorder="1" applyAlignment="1">
      <alignment vertical="center"/>
    </xf>
    <xf numFmtId="0" fontId="16" fillId="0" borderId="0" xfId="9" applyFont="1" applyAlignment="1">
      <alignment horizontal="left" vertical="center" indent="1"/>
    </xf>
    <xf numFmtId="177" fontId="9" fillId="3" borderId="39" xfId="4" applyNumberFormat="1" applyFont="1" applyFill="1" applyBorder="1" applyAlignment="1">
      <alignment horizontal="distributed" vertical="center" justifyLastLine="1"/>
    </xf>
    <xf numFmtId="41" fontId="13" fillId="4" borderId="99" xfId="4" applyNumberFormat="1" applyFont="1" applyFill="1" applyBorder="1" applyAlignment="1">
      <alignment horizontal="right" vertical="center"/>
    </xf>
    <xf numFmtId="41" fontId="13" fillId="4" borderId="105" xfId="4" applyNumberFormat="1" applyFont="1" applyFill="1" applyBorder="1" applyAlignment="1">
      <alignment horizontal="right" vertical="center"/>
    </xf>
    <xf numFmtId="41" fontId="13" fillId="4" borderId="112" xfId="4" applyNumberFormat="1" applyFont="1" applyFill="1" applyBorder="1" applyAlignment="1">
      <alignment horizontal="right" vertical="center"/>
    </xf>
    <xf numFmtId="41" fontId="13" fillId="4" borderId="51" xfId="4" applyNumberFormat="1" applyFont="1" applyFill="1" applyBorder="1" applyAlignment="1">
      <alignment horizontal="right" vertical="center"/>
    </xf>
    <xf numFmtId="41" fontId="13" fillId="4" borderId="48" xfId="4" applyNumberFormat="1" applyFont="1" applyFill="1" applyBorder="1" applyAlignment="1">
      <alignment horizontal="right" vertical="center"/>
    </xf>
    <xf numFmtId="41" fontId="13" fillId="4" borderId="44" xfId="4" applyNumberFormat="1" applyFont="1" applyFill="1" applyBorder="1" applyAlignment="1">
      <alignment horizontal="right" vertical="center"/>
    </xf>
    <xf numFmtId="41" fontId="13" fillId="4" borderId="146" xfId="4" applyNumberFormat="1" applyFont="1" applyFill="1" applyBorder="1" applyAlignment="1">
      <alignment vertical="center" wrapText="1"/>
    </xf>
    <xf numFmtId="41" fontId="13" fillId="4" borderId="105" xfId="4" applyNumberFormat="1" applyFont="1" applyFill="1" applyBorder="1" applyAlignment="1">
      <alignment vertical="center" wrapText="1"/>
    </xf>
    <xf numFmtId="41" fontId="13" fillId="4" borderId="80" xfId="4" applyNumberFormat="1" applyFont="1" applyFill="1" applyBorder="1" applyAlignment="1">
      <alignment vertical="center" wrapText="1"/>
    </xf>
    <xf numFmtId="41" fontId="13" fillId="4" borderId="112" xfId="4" applyNumberFormat="1" applyFont="1" applyFill="1" applyBorder="1" applyAlignment="1">
      <alignment vertical="center" wrapText="1"/>
    </xf>
    <xf numFmtId="41" fontId="13" fillId="4" borderId="99" xfId="4" applyNumberFormat="1" applyFont="1" applyFill="1" applyBorder="1" applyAlignment="1">
      <alignment vertical="center" wrapText="1"/>
    </xf>
    <xf numFmtId="41" fontId="13" fillId="4" borderId="67" xfId="4" applyNumberFormat="1" applyFont="1" applyFill="1" applyBorder="1" applyAlignment="1">
      <alignment vertical="center" wrapText="1"/>
    </xf>
    <xf numFmtId="177" fontId="9" fillId="3" borderId="44"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shrinkToFit="1"/>
    </xf>
    <xf numFmtId="41" fontId="13" fillId="4" borderId="146" xfId="5" applyNumberFormat="1" applyFont="1" applyFill="1" applyBorder="1" applyAlignment="1">
      <alignment vertical="center" wrapText="1"/>
    </xf>
    <xf numFmtId="41" fontId="13" fillId="4" borderId="99" xfId="5" applyNumberFormat="1" applyFont="1" applyFill="1" applyBorder="1" applyAlignment="1">
      <alignment vertical="center" wrapText="1"/>
    </xf>
    <xf numFmtId="41" fontId="13" fillId="4" borderId="105" xfId="5" applyNumberFormat="1" applyFont="1" applyFill="1" applyBorder="1" applyAlignment="1">
      <alignment vertical="center" wrapText="1"/>
    </xf>
    <xf numFmtId="41" fontId="13" fillId="4" borderId="80" xfId="5" applyNumberFormat="1" applyFont="1" applyFill="1" applyBorder="1" applyAlignment="1">
      <alignment vertical="center" wrapText="1"/>
    </xf>
    <xf numFmtId="41" fontId="13" fillId="4" borderId="67" xfId="5" applyNumberFormat="1" applyFont="1" applyFill="1" applyBorder="1" applyAlignment="1">
      <alignment vertical="center" wrapText="1"/>
    </xf>
    <xf numFmtId="41" fontId="13" fillId="4" borderId="80" xfId="4" applyNumberFormat="1" applyFont="1" applyFill="1" applyBorder="1" applyAlignment="1">
      <alignment vertical="center"/>
    </xf>
    <xf numFmtId="41" fontId="13" fillId="4" borderId="112" xfId="4" applyNumberFormat="1" applyFont="1" applyFill="1" applyBorder="1" applyAlignment="1">
      <alignment vertical="center"/>
    </xf>
    <xf numFmtId="41" fontId="13" fillId="4" borderId="99" xfId="4" applyNumberFormat="1" applyFont="1" applyFill="1" applyBorder="1" applyAlignment="1">
      <alignment vertical="center"/>
    </xf>
    <xf numFmtId="41" fontId="13" fillId="4" borderId="105" xfId="4" applyNumberFormat="1" applyFont="1" applyFill="1" applyBorder="1" applyAlignment="1">
      <alignment vertical="center"/>
    </xf>
    <xf numFmtId="41" fontId="13" fillId="4" borderId="67" xfId="4" applyNumberFormat="1" applyFont="1" applyFill="1" applyBorder="1" applyAlignment="1">
      <alignment vertical="center"/>
    </xf>
    <xf numFmtId="41" fontId="13" fillId="4" borderId="135" xfId="4" applyNumberFormat="1" applyFont="1" applyFill="1" applyBorder="1" applyAlignment="1">
      <alignment vertical="center"/>
    </xf>
    <xf numFmtId="41" fontId="13" fillId="4" borderId="128" xfId="4" applyNumberFormat="1" applyFont="1" applyFill="1" applyBorder="1" applyAlignment="1">
      <alignment vertical="center"/>
    </xf>
    <xf numFmtId="41" fontId="13" fillId="4" borderId="133" xfId="4" applyNumberFormat="1" applyFont="1" applyFill="1" applyBorder="1" applyAlignment="1">
      <alignment vertical="center"/>
    </xf>
    <xf numFmtId="41" fontId="13" fillId="4" borderId="73" xfId="4" applyNumberFormat="1" applyFont="1" applyFill="1" applyBorder="1" applyAlignment="1">
      <alignment vertical="center"/>
    </xf>
    <xf numFmtId="41" fontId="13" fillId="4" borderId="143" xfId="4" applyNumberFormat="1" applyFont="1" applyFill="1" applyBorder="1" applyAlignment="1">
      <alignment vertical="center"/>
    </xf>
    <xf numFmtId="0" fontId="9" fillId="3" borderId="38" xfId="4" applyFont="1" applyFill="1" applyBorder="1" applyAlignment="1">
      <alignment horizontal="distributed" vertical="center" wrapText="1" justifyLastLine="1"/>
    </xf>
    <xf numFmtId="0" fontId="9" fillId="3" borderId="19"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8" xfId="4"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3"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3" fillId="4" borderId="91" xfId="4" applyNumberFormat="1" applyFont="1" applyFill="1" applyBorder="1" applyAlignment="1">
      <alignment horizontal="right" vertical="center"/>
    </xf>
    <xf numFmtId="41" fontId="13" fillId="4" borderId="3" xfId="4" applyNumberFormat="1" applyFont="1" applyFill="1" applyBorder="1" applyAlignment="1">
      <alignment horizontal="right" vertical="center"/>
    </xf>
    <xf numFmtId="41" fontId="13" fillId="4" borderId="63" xfId="4" applyNumberFormat="1" applyFont="1" applyFill="1" applyBorder="1" applyAlignment="1">
      <alignment horizontal="right" vertical="center"/>
    </xf>
    <xf numFmtId="178" fontId="12" fillId="4" borderId="63" xfId="4" applyNumberFormat="1" applyFont="1" applyFill="1" applyBorder="1" applyAlignment="1">
      <alignment horizontal="right" vertical="center"/>
    </xf>
    <xf numFmtId="178" fontId="12" fillId="2" borderId="63" xfId="4" applyNumberFormat="1" applyFont="1" applyFill="1" applyBorder="1" applyAlignment="1">
      <alignment horizontal="right" vertical="center"/>
    </xf>
    <xf numFmtId="178" fontId="12" fillId="2" borderId="78" xfId="4" applyNumberFormat="1" applyFont="1" applyFill="1" applyBorder="1" applyAlignment="1">
      <alignment horizontal="right" vertical="center"/>
    </xf>
    <xf numFmtId="178" fontId="9" fillId="3" borderId="26" xfId="4" applyNumberFormat="1" applyFont="1" applyFill="1" applyBorder="1" applyAlignment="1">
      <alignment horizontal="distributed" vertical="center" justifyLastLine="1"/>
    </xf>
    <xf numFmtId="178" fontId="9" fillId="3" borderId="25" xfId="4" applyNumberFormat="1"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3" borderId="26" xfId="4" applyFont="1" applyFill="1" applyBorder="1" applyAlignment="1">
      <alignment vertical="center" wrapText="1"/>
    </xf>
    <xf numFmtId="0" fontId="9" fillId="3" borderId="25" xfId="4" applyFont="1" applyFill="1" applyBorder="1" applyAlignment="1">
      <alignment vertical="center" wrapText="1"/>
    </xf>
    <xf numFmtId="0" fontId="9" fillId="3" borderId="93" xfId="4" applyFont="1" applyFill="1" applyBorder="1" applyAlignment="1">
      <alignment horizontal="distributed" vertical="center" justifyLastLine="1"/>
    </xf>
    <xf numFmtId="0" fontId="9" fillId="3" borderId="88" xfId="4" applyFont="1" applyFill="1" applyBorder="1" applyAlignment="1">
      <alignment horizontal="distributed" vertical="center" justifyLastLine="1"/>
    </xf>
    <xf numFmtId="0" fontId="9" fillId="3" borderId="93"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37" xfId="4" applyFont="1" applyFill="1" applyBorder="1" applyAlignment="1">
      <alignment horizontal="left" vertical="center"/>
    </xf>
    <xf numFmtId="41" fontId="13" fillId="4" borderId="44" xfId="4" applyNumberFormat="1" applyFont="1" applyFill="1" applyBorder="1" applyAlignment="1">
      <alignment vertical="center"/>
    </xf>
    <xf numFmtId="41" fontId="13" fillId="4" borderId="51" xfId="4" applyNumberFormat="1" applyFont="1" applyFill="1" applyBorder="1" applyAlignment="1">
      <alignment vertical="center"/>
    </xf>
    <xf numFmtId="41" fontId="13" fillId="4" borderId="22" xfId="4" applyNumberFormat="1" applyFont="1" applyFill="1" applyBorder="1" applyAlignment="1">
      <alignment vertical="center"/>
    </xf>
    <xf numFmtId="0" fontId="9" fillId="4" borderId="87" xfId="4" applyFont="1" applyFill="1" applyBorder="1" applyAlignment="1">
      <alignment horizontal="center" vertical="center"/>
    </xf>
    <xf numFmtId="0" fontId="9" fillId="2" borderId="85" xfId="4" applyFont="1" applyFill="1" applyBorder="1" applyAlignment="1">
      <alignment vertical="center"/>
    </xf>
    <xf numFmtId="0" fontId="9" fillId="2" borderId="25" xfId="4" applyFont="1" applyFill="1" applyBorder="1" applyAlignment="1">
      <alignment vertical="center"/>
    </xf>
    <xf numFmtId="41" fontId="13" fillId="4" borderId="23" xfId="4" applyNumberFormat="1" applyFont="1" applyFill="1" applyBorder="1" applyAlignment="1">
      <alignment vertical="center"/>
    </xf>
    <xf numFmtId="41" fontId="13" fillId="4" borderId="87"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95" xfId="4" applyNumberFormat="1" applyFont="1" applyFill="1" applyBorder="1" applyAlignment="1">
      <alignment vertical="center"/>
    </xf>
    <xf numFmtId="0" fontId="9" fillId="3" borderId="29" xfId="4" applyFont="1" applyFill="1" applyBorder="1" applyAlignment="1">
      <alignment horizontal="distributed" vertical="distributed" wrapText="1"/>
    </xf>
    <xf numFmtId="0" fontId="9" fillId="3" borderId="36" xfId="4" applyFont="1" applyFill="1" applyBorder="1" applyAlignment="1">
      <alignment horizontal="center" vertical="center"/>
    </xf>
    <xf numFmtId="0" fontId="9" fillId="3" borderId="98" xfId="4" applyFont="1" applyFill="1" applyBorder="1" applyAlignment="1">
      <alignment horizontal="distributed" vertical="center" justifyLastLine="1"/>
    </xf>
    <xf numFmtId="0" fontId="9" fillId="3" borderId="57" xfId="4" applyFont="1" applyFill="1" applyBorder="1" applyAlignment="1">
      <alignment horizontal="distributed" vertical="center" justifyLastLine="1"/>
    </xf>
    <xf numFmtId="0" fontId="9" fillId="3" borderId="38" xfId="6" applyFont="1" applyFill="1" applyBorder="1" applyAlignment="1">
      <alignment horizontal="center" vertical="center"/>
    </xf>
    <xf numFmtId="0" fontId="9" fillId="3" borderId="37" xfId="6" applyFont="1" applyFill="1" applyBorder="1" applyAlignment="1">
      <alignment horizontal="center" vertical="center"/>
    </xf>
    <xf numFmtId="41" fontId="13" fillId="4" borderId="51" xfId="3" applyNumberFormat="1" applyFont="1" applyFill="1" applyBorder="1" applyAlignment="1">
      <alignment vertical="center"/>
    </xf>
    <xf numFmtId="41" fontId="13" fillId="4" borderId="44" xfId="3" applyNumberFormat="1" applyFont="1" applyFill="1" applyBorder="1" applyAlignment="1">
      <alignment vertical="center"/>
    </xf>
    <xf numFmtId="0" fontId="9" fillId="0" borderId="86" xfId="4" applyFont="1" applyFill="1" applyBorder="1" applyAlignment="1">
      <alignment vertical="center"/>
    </xf>
    <xf numFmtId="41" fontId="13" fillId="4" borderId="80"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66" xfId="4" applyNumberFormat="1" applyFont="1" applyFill="1" applyBorder="1" applyAlignment="1">
      <alignment vertical="center" wrapText="1"/>
    </xf>
    <xf numFmtId="41" fontId="9" fillId="0" borderId="3" xfId="4" applyNumberFormat="1" applyFont="1" applyFill="1" applyBorder="1" applyAlignment="1">
      <alignment vertical="center"/>
    </xf>
    <xf numFmtId="181" fontId="9" fillId="2" borderId="89" xfId="4" applyNumberFormat="1" applyFont="1" applyFill="1" applyBorder="1" applyAlignment="1">
      <alignment horizontal="distributed" vertical="center" justifyLastLine="1"/>
    </xf>
    <xf numFmtId="177" fontId="9" fillId="0" borderId="154" xfId="4" applyNumberFormat="1" applyFont="1" applyFill="1" applyBorder="1" applyAlignment="1">
      <alignment horizontal="left" vertical="center"/>
    </xf>
    <xf numFmtId="177" fontId="9" fillId="0" borderId="155" xfId="4" applyNumberFormat="1" applyFont="1" applyFill="1" applyBorder="1" applyAlignment="1">
      <alignment horizontal="left" vertical="center"/>
    </xf>
    <xf numFmtId="177" fontId="9" fillId="0" borderId="156" xfId="4" applyNumberFormat="1" applyFont="1" applyFill="1" applyBorder="1" applyAlignment="1">
      <alignment horizontal="left" vertical="center"/>
    </xf>
    <xf numFmtId="176" fontId="10" fillId="3" borderId="43" xfId="3" applyNumberFormat="1" applyFont="1" applyFill="1" applyBorder="1" applyAlignment="1">
      <alignment horizontal="distributed" vertical="center" justifyLastLine="1"/>
    </xf>
    <xf numFmtId="177" fontId="9" fillId="0" borderId="160" xfId="4" applyNumberFormat="1" applyFont="1" applyFill="1" applyBorder="1" applyAlignment="1">
      <alignment horizontal="left" vertical="center"/>
    </xf>
    <xf numFmtId="41" fontId="9" fillId="0" borderId="147" xfId="4" applyNumberFormat="1" applyFont="1" applyFill="1" applyBorder="1" applyAlignment="1">
      <alignment horizontal="right" vertical="center"/>
    </xf>
    <xf numFmtId="41" fontId="9" fillId="0" borderId="161" xfId="4" applyNumberFormat="1" applyFont="1" applyFill="1" applyBorder="1" applyAlignment="1">
      <alignment horizontal="right" vertical="center"/>
    </xf>
    <xf numFmtId="41" fontId="9" fillId="0" borderId="162" xfId="4" applyNumberFormat="1" applyFont="1" applyFill="1" applyBorder="1" applyAlignment="1">
      <alignment horizontal="right" vertical="center"/>
    </xf>
    <xf numFmtId="41" fontId="9" fillId="0" borderId="145" xfId="4" applyNumberFormat="1" applyFont="1" applyFill="1" applyBorder="1" applyAlignment="1">
      <alignment horizontal="right" vertical="center"/>
    </xf>
    <xf numFmtId="41" fontId="13" fillId="4" borderId="146" xfId="4" applyNumberFormat="1" applyFont="1" applyFill="1" applyBorder="1" applyAlignment="1">
      <alignment horizontal="right" vertical="center"/>
    </xf>
    <xf numFmtId="41" fontId="9" fillId="0" borderId="148" xfId="4" applyNumberFormat="1" applyFont="1" applyFill="1" applyBorder="1" applyAlignment="1">
      <alignment horizontal="right" vertical="center"/>
    </xf>
    <xf numFmtId="41" fontId="13" fillId="4" borderId="164" xfId="4" applyNumberFormat="1" applyFont="1" applyFill="1" applyBorder="1" applyAlignment="1">
      <alignment horizontal="right" vertical="center"/>
    </xf>
    <xf numFmtId="41" fontId="13" fillId="4" borderId="170" xfId="4" applyNumberFormat="1" applyFont="1" applyFill="1" applyBorder="1" applyAlignment="1">
      <alignment horizontal="right" vertical="center"/>
    </xf>
    <xf numFmtId="41" fontId="13" fillId="4" borderId="171" xfId="4" applyNumberFormat="1" applyFont="1" applyFill="1" applyBorder="1" applyAlignment="1">
      <alignment horizontal="right" vertical="center"/>
    </xf>
    <xf numFmtId="41" fontId="13" fillId="4" borderId="172" xfId="4" applyNumberFormat="1" applyFont="1" applyFill="1" applyBorder="1" applyAlignment="1">
      <alignment horizontal="right" vertical="center"/>
    </xf>
    <xf numFmtId="41" fontId="13" fillId="4" borderId="165" xfId="4" applyNumberFormat="1" applyFont="1" applyFill="1" applyBorder="1" applyAlignment="1">
      <alignment vertical="center" wrapText="1"/>
    </xf>
    <xf numFmtId="41" fontId="13" fillId="4" borderId="166" xfId="4" applyNumberFormat="1" applyFont="1" applyFill="1" applyBorder="1" applyAlignment="1">
      <alignment vertical="center" wrapText="1"/>
    </xf>
    <xf numFmtId="41" fontId="13" fillId="4" borderId="167" xfId="4" applyNumberFormat="1" applyFont="1" applyFill="1" applyBorder="1" applyAlignment="1">
      <alignment vertical="center" wrapText="1"/>
    </xf>
    <xf numFmtId="41" fontId="13" fillId="4" borderId="174" xfId="4" applyNumberFormat="1" applyFont="1" applyFill="1" applyBorder="1" applyAlignment="1">
      <alignment vertical="center"/>
    </xf>
    <xf numFmtId="38" fontId="10" fillId="0" borderId="21" xfId="5" applyFont="1" applyFill="1" applyBorder="1" applyAlignment="1">
      <alignment vertical="center"/>
    </xf>
    <xf numFmtId="41" fontId="13" fillId="4" borderId="166"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56" xfId="4" applyNumberFormat="1" applyFont="1" applyFill="1" applyBorder="1" applyAlignment="1">
      <alignment horizontal="distributed" vertical="center" justifyLastLine="1"/>
    </xf>
    <xf numFmtId="177" fontId="13" fillId="4" borderId="171" xfId="4" applyNumberFormat="1" applyFont="1" applyFill="1" applyBorder="1" applyAlignment="1">
      <alignment vertical="center"/>
    </xf>
    <xf numFmtId="177" fontId="9" fillId="3" borderId="98" xfId="4" applyNumberFormat="1" applyFont="1" applyFill="1" applyBorder="1" applyAlignment="1">
      <alignment horizontal="distributed" vertical="center" justifyLastLine="1"/>
    </xf>
    <xf numFmtId="177" fontId="9" fillId="4" borderId="159" xfId="4" applyNumberFormat="1" applyFont="1" applyFill="1" applyBorder="1" applyAlignment="1">
      <alignment horizontal="distributed" vertical="center" justifyLastLine="1"/>
    </xf>
    <xf numFmtId="177" fontId="9" fillId="0" borderId="86" xfId="4" applyNumberFormat="1" applyFont="1" applyFill="1" applyBorder="1" applyAlignment="1">
      <alignment vertical="center"/>
    </xf>
    <xf numFmtId="177" fontId="9" fillId="0" borderId="84" xfId="4" applyNumberFormat="1" applyFont="1" applyFill="1" applyBorder="1" applyAlignment="1">
      <alignment vertical="center"/>
    </xf>
    <xf numFmtId="177" fontId="9" fillId="0" borderId="83" xfId="4" applyNumberFormat="1" applyFont="1" applyFill="1" applyBorder="1" applyAlignment="1">
      <alignment vertical="center"/>
    </xf>
    <xf numFmtId="176" fontId="10" fillId="3" borderId="30" xfId="3" applyNumberFormat="1" applyFont="1" applyFill="1" applyBorder="1" applyAlignment="1">
      <alignment horizontal="distributed" vertical="center" justifyLastLine="1"/>
    </xf>
    <xf numFmtId="176" fontId="10" fillId="3" borderId="48" xfId="3" applyNumberFormat="1" applyFont="1" applyFill="1" applyBorder="1" applyAlignment="1">
      <alignment horizontal="distributed" vertical="center" justifyLastLine="1"/>
    </xf>
    <xf numFmtId="176" fontId="10" fillId="3" borderId="29" xfId="3" applyNumberFormat="1" applyFont="1" applyFill="1" applyBorder="1" applyAlignment="1">
      <alignment horizontal="distributed" vertical="center" justifyLastLine="1"/>
    </xf>
    <xf numFmtId="176" fontId="10" fillId="3" borderId="36"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3" fillId="4" borderId="73" xfId="3" applyNumberFormat="1" applyFont="1" applyFill="1" applyBorder="1" applyAlignment="1">
      <alignment vertical="center"/>
    </xf>
    <xf numFmtId="176" fontId="13" fillId="4" borderId="72" xfId="3" applyNumberFormat="1" applyFont="1" applyFill="1" applyBorder="1" applyAlignment="1">
      <alignment vertical="center"/>
    </xf>
    <xf numFmtId="176" fontId="13" fillId="4" borderId="20" xfId="3" applyNumberFormat="1" applyFont="1" applyFill="1" applyBorder="1" applyAlignment="1">
      <alignment vertical="center"/>
    </xf>
    <xf numFmtId="176" fontId="10" fillId="4" borderId="87" xfId="3" applyNumberFormat="1" applyFont="1" applyFill="1" applyBorder="1" applyAlignment="1">
      <alignment horizontal="center"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3" fillId="4" borderId="182" xfId="8" applyFont="1" applyFill="1" applyBorder="1" applyAlignment="1" applyProtection="1">
      <alignment vertical="center"/>
    </xf>
    <xf numFmtId="38" fontId="13" fillId="4" borderId="166" xfId="8" applyFont="1" applyFill="1" applyBorder="1" applyAlignment="1" applyProtection="1">
      <alignment vertical="center"/>
    </xf>
    <xf numFmtId="0" fontId="9" fillId="3" borderId="33"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0" fontId="9" fillId="3" borderId="25" xfId="2" applyNumberFormat="1" applyFont="1" applyFill="1" applyBorder="1" applyAlignment="1" applyProtection="1">
      <alignment horizontal="distributed" vertical="center" wrapText="1" justifyLastLine="1"/>
    </xf>
    <xf numFmtId="38" fontId="9" fillId="2" borderId="180" xfId="8" applyFont="1" applyFill="1" applyBorder="1" applyAlignment="1">
      <alignment vertical="center" wrapText="1"/>
    </xf>
    <xf numFmtId="38" fontId="9" fillId="2" borderId="63" xfId="8" applyFont="1" applyFill="1" applyBorder="1" applyAlignment="1">
      <alignment vertical="center" wrapText="1"/>
    </xf>
    <xf numFmtId="38" fontId="9" fillId="2" borderId="29" xfId="8" applyFont="1" applyFill="1" applyBorder="1" applyAlignment="1">
      <alignment vertical="center" wrapText="1"/>
    </xf>
    <xf numFmtId="38" fontId="9" fillId="2" borderId="78" xfId="8" applyFont="1" applyFill="1" applyBorder="1" applyAlignment="1">
      <alignment vertical="center" wrapText="1"/>
    </xf>
    <xf numFmtId="38" fontId="13" fillId="4" borderId="184" xfId="8" applyFont="1" applyFill="1" applyBorder="1" applyAlignment="1" applyProtection="1">
      <alignment vertical="center" wrapText="1" shrinkToFit="1"/>
    </xf>
    <xf numFmtId="38" fontId="13" fillId="4" borderId="186" xfId="8" applyFont="1" applyFill="1" applyBorder="1" applyAlignment="1" applyProtection="1">
      <alignment vertical="center" wrapText="1"/>
    </xf>
    <xf numFmtId="38" fontId="13" fillId="4" borderId="187"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45" xfId="2" applyNumberFormat="1" applyFont="1" applyFill="1" applyBorder="1" applyAlignment="1" applyProtection="1">
      <alignment vertical="center" wrapText="1"/>
    </xf>
    <xf numFmtId="38" fontId="13" fillId="4" borderId="185" xfId="8" applyFont="1" applyFill="1" applyBorder="1" applyAlignment="1" applyProtection="1">
      <alignment vertical="center" wrapText="1"/>
    </xf>
    <xf numFmtId="0" fontId="9" fillId="2" borderId="78"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3" fillId="4" borderId="31" xfId="8" applyFont="1" applyFill="1" applyBorder="1" applyAlignment="1" applyProtection="1">
      <alignment vertical="center" wrapText="1"/>
    </xf>
    <xf numFmtId="38" fontId="13" fillId="4" borderId="3" xfId="8" applyFont="1" applyFill="1" applyBorder="1" applyAlignment="1" applyProtection="1">
      <alignment vertical="center" wrapText="1"/>
    </xf>
    <xf numFmtId="0" fontId="9" fillId="4" borderId="87" xfId="2" applyNumberFormat="1" applyFont="1" applyFill="1" applyBorder="1" applyAlignment="1" applyProtection="1">
      <alignment horizontal="distributed" vertical="center" wrapText="1" justifyLastLine="1"/>
    </xf>
    <xf numFmtId="38" fontId="13" fillId="4" borderId="188" xfId="8" applyFont="1" applyFill="1" applyBorder="1" applyAlignment="1" applyProtection="1">
      <alignment vertical="center" wrapText="1"/>
    </xf>
    <xf numFmtId="38" fontId="9" fillId="2" borderId="40" xfId="8" applyFont="1" applyFill="1" applyBorder="1" applyAlignment="1">
      <alignment vertical="center" wrapText="1"/>
    </xf>
    <xf numFmtId="38" fontId="9" fillId="2" borderId="190" xfId="8" applyFont="1" applyFill="1" applyBorder="1" applyAlignment="1">
      <alignment vertical="center" wrapText="1"/>
    </xf>
    <xf numFmtId="38" fontId="9" fillId="2" borderId="38" xfId="8" applyFont="1" applyFill="1" applyBorder="1" applyAlignment="1">
      <alignment vertical="center" wrapText="1"/>
    </xf>
    <xf numFmtId="38" fontId="13" fillId="4" borderId="189" xfId="8" applyFont="1" applyFill="1" applyBorder="1" applyAlignment="1" applyProtection="1">
      <alignment vertical="center" wrapText="1"/>
    </xf>
    <xf numFmtId="38" fontId="13" fillId="4" borderId="22" xfId="8" applyFont="1" applyFill="1" applyBorder="1" applyAlignment="1" applyProtection="1">
      <alignment vertical="center" wrapText="1"/>
    </xf>
    <xf numFmtId="38" fontId="13" fillId="4" borderId="87" xfId="8" applyFont="1" applyFill="1" applyBorder="1" applyAlignment="1" applyProtection="1">
      <alignment vertical="center" wrapText="1"/>
    </xf>
    <xf numFmtId="38" fontId="9" fillId="2" borderId="68" xfId="8" applyFont="1" applyFill="1" applyBorder="1" applyAlignment="1">
      <alignment vertical="center" wrapText="1"/>
    </xf>
    <xf numFmtId="38" fontId="9" fillId="2" borderId="45" xfId="8" applyFont="1" applyFill="1" applyBorder="1" applyAlignment="1">
      <alignment vertical="center" wrapText="1"/>
    </xf>
    <xf numFmtId="38" fontId="9" fillId="2" borderId="191" xfId="8" applyFont="1" applyFill="1" applyBorder="1" applyAlignment="1">
      <alignment vertical="center" wrapText="1"/>
    </xf>
    <xf numFmtId="38" fontId="9" fillId="2" borderId="179" xfId="8" applyFont="1" applyFill="1" applyBorder="1" applyAlignment="1">
      <alignment vertical="center" wrapText="1"/>
    </xf>
    <xf numFmtId="38" fontId="13" fillId="4" borderId="184" xfId="8" applyFont="1" applyFill="1" applyBorder="1" applyAlignment="1" applyProtection="1">
      <alignment vertical="center" wrapText="1"/>
    </xf>
    <xf numFmtId="38" fontId="13" fillId="4" borderId="166" xfId="8" applyFont="1" applyFill="1" applyBorder="1" applyAlignment="1" applyProtection="1">
      <alignment vertical="center" wrapText="1"/>
    </xf>
    <xf numFmtId="38" fontId="13" fillId="4" borderId="175" xfId="8" applyFont="1" applyFill="1" applyBorder="1" applyAlignment="1" applyProtection="1">
      <alignment vertical="center"/>
    </xf>
    <xf numFmtId="38" fontId="13" fillId="4" borderId="167" xfId="8" applyFont="1" applyFill="1" applyBorder="1" applyAlignment="1" applyProtection="1">
      <alignment vertical="center" wrapText="1"/>
    </xf>
    <xf numFmtId="176" fontId="10" fillId="3" borderId="192" xfId="3" applyNumberFormat="1" applyFont="1" applyFill="1" applyBorder="1" applyAlignment="1">
      <alignment horizontal="distributed" vertical="center" justifyLastLine="1"/>
    </xf>
    <xf numFmtId="176" fontId="13" fillId="4" borderId="188" xfId="3" applyNumberFormat="1" applyFont="1" applyFill="1" applyBorder="1" applyAlignment="1">
      <alignment vertical="center"/>
    </xf>
    <xf numFmtId="176" fontId="10" fillId="2" borderId="193" xfId="3" applyNumberFormat="1" applyFont="1" applyFill="1" applyBorder="1" applyAlignment="1">
      <alignment vertical="center"/>
    </xf>
    <xf numFmtId="176" fontId="10" fillId="2" borderId="78" xfId="3" applyNumberFormat="1" applyFont="1" applyFill="1" applyBorder="1" applyAlignment="1">
      <alignment vertical="center"/>
    </xf>
    <xf numFmtId="176" fontId="10" fillId="2" borderId="45" xfId="3" applyNumberFormat="1" applyFont="1" applyFill="1" applyBorder="1" applyAlignment="1">
      <alignment vertical="center"/>
    </xf>
    <xf numFmtId="176" fontId="13" fillId="0" borderId="192" xfId="3" applyNumberFormat="1" applyFont="1" applyFill="1" applyBorder="1" applyAlignment="1">
      <alignment vertical="center"/>
    </xf>
    <xf numFmtId="176" fontId="10" fillId="0" borderId="11" xfId="3" applyNumberFormat="1" applyFont="1" applyFill="1" applyBorder="1" applyAlignment="1">
      <alignment vertical="center"/>
    </xf>
    <xf numFmtId="176" fontId="10" fillId="0" borderId="15" xfId="3" applyNumberFormat="1" applyFont="1" applyFill="1" applyBorder="1" applyAlignment="1">
      <alignment vertical="center"/>
    </xf>
    <xf numFmtId="176" fontId="13" fillId="0" borderId="48" xfId="3" applyNumberFormat="1" applyFont="1" applyFill="1" applyBorder="1" applyAlignment="1">
      <alignment vertical="center"/>
    </xf>
    <xf numFmtId="176" fontId="13" fillId="0" borderId="186" xfId="3" applyNumberFormat="1" applyFont="1" applyFill="1" applyBorder="1" applyAlignment="1">
      <alignment vertical="center"/>
    </xf>
    <xf numFmtId="176" fontId="10" fillId="0" borderId="12" xfId="3" applyNumberFormat="1" applyFont="1" applyFill="1" applyBorder="1" applyAlignment="1">
      <alignment vertical="center"/>
    </xf>
    <xf numFmtId="176" fontId="10" fillId="0" borderId="5" xfId="3" applyNumberFormat="1" applyFont="1" applyFill="1" applyBorder="1" applyAlignment="1">
      <alignment vertical="center"/>
    </xf>
    <xf numFmtId="176" fontId="13" fillId="0" borderId="153" xfId="3" applyNumberFormat="1" applyFont="1" applyFill="1" applyBorder="1" applyAlignment="1">
      <alignment vertical="center"/>
    </xf>
    <xf numFmtId="176" fontId="13" fillId="0" borderId="187" xfId="3" applyNumberFormat="1" applyFont="1" applyFill="1" applyBorder="1" applyAlignment="1">
      <alignment vertical="center"/>
    </xf>
    <xf numFmtId="176" fontId="10" fillId="0" borderId="178" xfId="3" applyNumberFormat="1" applyFont="1" applyFill="1" applyBorder="1" applyAlignment="1">
      <alignment vertical="center"/>
    </xf>
    <xf numFmtId="176" fontId="13" fillId="0" borderId="177" xfId="3" applyNumberFormat="1" applyFont="1" applyFill="1" applyBorder="1" applyAlignment="1">
      <alignment vertical="center"/>
    </xf>
    <xf numFmtId="178" fontId="9" fillId="3" borderId="33" xfId="4" applyNumberFormat="1" applyFont="1" applyFill="1" applyBorder="1" applyAlignment="1">
      <alignment horizontal="distributed" vertical="center" justifyLastLine="1"/>
    </xf>
    <xf numFmtId="178" fontId="12" fillId="4" borderId="29" xfId="4" applyNumberFormat="1" applyFont="1" applyFill="1" applyBorder="1" applyAlignment="1">
      <alignment horizontal="right" vertical="center"/>
    </xf>
    <xf numFmtId="41" fontId="13" fillId="4" borderId="29"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3" fillId="4" borderId="19" xfId="4" applyNumberFormat="1" applyFont="1" applyFill="1" applyBorder="1" applyAlignment="1">
      <alignment horizontal="right" vertical="center"/>
    </xf>
    <xf numFmtId="41" fontId="9" fillId="4" borderId="19" xfId="4" applyNumberFormat="1" applyFont="1" applyFill="1" applyBorder="1" applyAlignment="1">
      <alignment horizontal="right" vertical="center"/>
    </xf>
    <xf numFmtId="41" fontId="13" fillId="4" borderId="92" xfId="4" applyNumberFormat="1" applyFont="1" applyFill="1" applyBorder="1" applyAlignment="1">
      <alignment horizontal="right" vertical="center"/>
    </xf>
    <xf numFmtId="178" fontId="9" fillId="2" borderId="83" xfId="4" applyNumberFormat="1" applyFont="1" applyFill="1" applyBorder="1" applyAlignment="1">
      <alignment vertical="center"/>
    </xf>
    <xf numFmtId="0" fontId="9" fillId="4" borderId="14" xfId="4" applyFont="1" applyFill="1" applyBorder="1" applyAlignment="1">
      <alignment horizontal="center" vertical="center"/>
    </xf>
    <xf numFmtId="41" fontId="13" fillId="4" borderId="8" xfId="4" applyNumberFormat="1" applyFont="1" applyFill="1" applyBorder="1" applyAlignment="1">
      <alignment vertical="center"/>
    </xf>
    <xf numFmtId="41" fontId="13" fillId="4" borderId="3" xfId="4" applyNumberFormat="1" applyFont="1" applyFill="1" applyBorder="1" applyAlignment="1">
      <alignment vertical="center"/>
    </xf>
    <xf numFmtId="41" fontId="13" fillId="4" borderId="14" xfId="4" applyNumberFormat="1" applyFont="1" applyFill="1" applyBorder="1" applyAlignment="1">
      <alignment vertical="center"/>
    </xf>
    <xf numFmtId="41" fontId="13" fillId="4" borderId="181" xfId="4" applyNumberFormat="1" applyFont="1" applyFill="1" applyBorder="1" applyAlignment="1">
      <alignment vertical="center"/>
    </xf>
    <xf numFmtId="41" fontId="13" fillId="4" borderId="182" xfId="4" applyNumberFormat="1" applyFont="1" applyFill="1" applyBorder="1" applyAlignment="1">
      <alignment vertical="center"/>
    </xf>
    <xf numFmtId="41" fontId="13" fillId="4" borderId="175" xfId="4" applyNumberFormat="1" applyFont="1" applyFill="1" applyBorder="1" applyAlignment="1">
      <alignment vertical="center"/>
    </xf>
    <xf numFmtId="0" fontId="9" fillId="3" borderId="71" xfId="4" applyFont="1" applyFill="1" applyBorder="1" applyAlignment="1">
      <alignment horizontal="distributed" vertical="center" justifyLastLine="1"/>
    </xf>
    <xf numFmtId="41" fontId="13" fillId="4" borderId="194" xfId="4" applyNumberFormat="1" applyFont="1" applyFill="1" applyBorder="1" applyAlignment="1">
      <alignment vertical="center"/>
    </xf>
    <xf numFmtId="41" fontId="13" fillId="4" borderId="66" xfId="4" applyNumberFormat="1" applyFont="1" applyFill="1" applyBorder="1" applyAlignment="1">
      <alignment vertical="center"/>
    </xf>
    <xf numFmtId="41" fontId="9" fillId="2" borderId="62" xfId="4" applyNumberFormat="1" applyFont="1" applyFill="1" applyBorder="1" applyAlignment="1">
      <alignment vertical="center"/>
    </xf>
    <xf numFmtId="41" fontId="9" fillId="2" borderId="71" xfId="4" applyNumberFormat="1" applyFont="1" applyFill="1" applyBorder="1" applyAlignment="1">
      <alignment vertical="center"/>
    </xf>
    <xf numFmtId="41" fontId="13" fillId="4" borderId="176"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2" xfId="4" applyNumberFormat="1" applyFont="1" applyFill="1" applyBorder="1" applyAlignment="1">
      <alignment vertical="center"/>
    </xf>
    <xf numFmtId="0" fontId="9" fillId="2" borderId="86" xfId="4" applyFont="1" applyFill="1" applyBorder="1" applyAlignment="1">
      <alignment vertical="center"/>
    </xf>
    <xf numFmtId="0" fontId="9" fillId="2" borderId="84" xfId="4" applyFont="1" applyFill="1" applyBorder="1" applyAlignment="1">
      <alignment vertical="center"/>
    </xf>
    <xf numFmtId="0" fontId="9" fillId="2" borderId="83" xfId="4" applyFont="1" applyFill="1" applyBorder="1" applyAlignment="1">
      <alignment vertical="center"/>
    </xf>
    <xf numFmtId="41" fontId="9" fillId="2" borderId="33" xfId="4" applyNumberFormat="1" applyFont="1" applyFill="1" applyBorder="1" applyAlignment="1">
      <alignment vertical="center"/>
    </xf>
    <xf numFmtId="0" fontId="13" fillId="4" borderId="173" xfId="4" applyFont="1" applyFill="1" applyBorder="1" applyAlignment="1">
      <alignment horizontal="distributed" vertical="center" justifyLastLine="1"/>
    </xf>
    <xf numFmtId="41" fontId="13" fillId="4" borderId="164" xfId="4" applyNumberFormat="1" applyFont="1" applyFill="1" applyBorder="1" applyAlignment="1">
      <alignment horizontal="center" vertical="center"/>
    </xf>
    <xf numFmtId="0" fontId="12" fillId="4" borderId="77" xfId="4" applyFont="1" applyFill="1" applyBorder="1" applyAlignment="1">
      <alignment horizontal="right" vertical="distributed"/>
    </xf>
    <xf numFmtId="0" fontId="12" fillId="4" borderId="75" xfId="4" applyFont="1" applyFill="1" applyBorder="1" applyAlignment="1">
      <alignment horizontal="right" vertical="center"/>
    </xf>
    <xf numFmtId="0" fontId="9" fillId="2" borderId="86" xfId="4" applyFont="1" applyFill="1" applyBorder="1" applyAlignment="1">
      <alignment vertical="distributed"/>
    </xf>
    <xf numFmtId="0" fontId="9" fillId="2" borderId="84" xfId="4" applyFont="1" applyFill="1" applyBorder="1" applyAlignment="1">
      <alignment vertical="distributed"/>
    </xf>
    <xf numFmtId="0" fontId="9" fillId="2" borderId="83" xfId="4" applyFont="1" applyFill="1" applyBorder="1" applyAlignment="1">
      <alignment vertical="distributed"/>
    </xf>
    <xf numFmtId="41" fontId="13" fillId="4" borderId="171" xfId="4" applyNumberFormat="1" applyFont="1" applyFill="1" applyBorder="1" applyAlignment="1">
      <alignment horizontal="center" vertical="center"/>
    </xf>
    <xf numFmtId="0" fontId="9" fillId="4" borderId="173" xfId="4" applyFont="1" applyFill="1" applyBorder="1" applyAlignment="1">
      <alignment horizontal="distributed" vertical="center" justifyLastLine="1"/>
    </xf>
    <xf numFmtId="41" fontId="13" fillId="4" borderId="165" xfId="3" applyNumberFormat="1" applyFont="1" applyFill="1" applyBorder="1" applyAlignment="1">
      <alignment vertical="center"/>
    </xf>
    <xf numFmtId="41" fontId="13" fillId="4" borderId="166" xfId="3" applyNumberFormat="1" applyFont="1" applyFill="1" applyBorder="1" applyAlignment="1">
      <alignment vertical="center"/>
    </xf>
    <xf numFmtId="41" fontId="13" fillId="4" borderId="182" xfId="3" applyNumberFormat="1" applyFont="1" applyFill="1" applyBorder="1" applyAlignment="1">
      <alignment vertical="center"/>
    </xf>
    <xf numFmtId="41" fontId="13" fillId="4" borderId="194" xfId="3" applyNumberFormat="1" applyFont="1" applyFill="1" applyBorder="1" applyAlignment="1">
      <alignment vertical="center"/>
    </xf>
    <xf numFmtId="0" fontId="9" fillId="4" borderId="163" xfId="6" applyFont="1" applyFill="1" applyBorder="1" applyAlignment="1">
      <alignment horizontal="distributed" vertical="center" justifyLastLine="1"/>
    </xf>
    <xf numFmtId="41" fontId="10" fillId="4" borderId="173" xfId="6" applyNumberFormat="1" applyFont="1" applyFill="1" applyBorder="1" applyAlignment="1">
      <alignment horizontal="right" vertical="center" wrapText="1"/>
    </xf>
    <xf numFmtId="41" fontId="13" fillId="4" borderId="196" xfId="4" applyNumberFormat="1" applyFont="1" applyFill="1" applyBorder="1" applyAlignment="1">
      <alignment vertical="center"/>
    </xf>
    <xf numFmtId="0" fontId="9" fillId="0" borderId="0" xfId="4" applyFont="1" applyFill="1" applyAlignment="1"/>
    <xf numFmtId="38" fontId="13" fillId="4" borderId="198" xfId="8" applyFont="1" applyFill="1" applyBorder="1" applyAlignment="1" applyProtection="1">
      <alignment vertical="center" wrapText="1"/>
    </xf>
    <xf numFmtId="38" fontId="13" fillId="4" borderId="197" xfId="8" applyFont="1" applyFill="1" applyBorder="1" applyAlignment="1" applyProtection="1">
      <alignment vertical="center" wrapText="1"/>
    </xf>
    <xf numFmtId="41" fontId="13" fillId="4" borderId="165" xfId="5" applyNumberFormat="1" applyFont="1" applyFill="1" applyBorder="1" applyAlignment="1">
      <alignment vertical="center" wrapText="1"/>
    </xf>
    <xf numFmtId="41" fontId="13" fillId="4" borderId="166" xfId="5" applyNumberFormat="1" applyFont="1" applyFill="1" applyBorder="1" applyAlignment="1">
      <alignment vertical="center" wrapText="1"/>
    </xf>
    <xf numFmtId="41" fontId="13" fillId="4" borderId="167" xfId="5" applyNumberFormat="1" applyFont="1" applyFill="1" applyBorder="1" applyAlignment="1">
      <alignment vertical="center" wrapText="1"/>
    </xf>
    <xf numFmtId="177" fontId="9" fillId="0" borderId="145" xfId="4" applyNumberFormat="1" applyFont="1" applyFill="1" applyBorder="1" applyAlignment="1">
      <alignment vertical="center"/>
    </xf>
    <xf numFmtId="41" fontId="13" fillId="4" borderId="146"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61" xfId="4" applyNumberFormat="1" applyFont="1" applyFill="1" applyBorder="1" applyAlignment="1">
      <alignment vertical="center"/>
    </xf>
    <xf numFmtId="41" fontId="9" fillId="0" borderId="162" xfId="4" applyNumberFormat="1" applyFont="1" applyFill="1" applyBorder="1" applyAlignment="1">
      <alignment vertical="center"/>
    </xf>
    <xf numFmtId="41" fontId="9" fillId="0" borderId="145" xfId="4" applyNumberFormat="1" applyFont="1" applyFill="1" applyBorder="1" applyAlignment="1">
      <alignment vertical="center"/>
    </xf>
    <xf numFmtId="41" fontId="9" fillId="0" borderId="148" xfId="4" applyNumberFormat="1" applyFont="1" applyFill="1" applyBorder="1" applyAlignment="1">
      <alignment vertical="center"/>
    </xf>
    <xf numFmtId="177" fontId="9" fillId="4" borderId="175" xfId="4" applyNumberFormat="1" applyFont="1" applyFill="1" applyBorder="1" applyAlignment="1">
      <alignment horizontal="distributed" vertical="distributed" wrapText="1" justifyLastLine="1"/>
    </xf>
    <xf numFmtId="41" fontId="13" fillId="4" borderId="165" xfId="4" applyNumberFormat="1" applyFont="1" applyFill="1" applyBorder="1" applyAlignment="1">
      <alignment vertical="center"/>
    </xf>
    <xf numFmtId="41" fontId="13" fillId="4" borderId="167" xfId="4" applyNumberFormat="1" applyFont="1" applyFill="1" applyBorder="1" applyAlignment="1">
      <alignment vertical="center"/>
    </xf>
    <xf numFmtId="179" fontId="9" fillId="2" borderId="26"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0" fontId="17" fillId="0" borderId="0" xfId="7" applyFont="1" applyFill="1">
      <alignment vertical="center"/>
    </xf>
    <xf numFmtId="0" fontId="9" fillId="2" borderId="200" xfId="2" applyNumberFormat="1" applyFont="1" applyFill="1" applyBorder="1" applyAlignment="1" applyProtection="1">
      <alignment vertical="center" wrapText="1"/>
    </xf>
    <xf numFmtId="38" fontId="13" fillId="4" borderId="201" xfId="8" applyFont="1" applyFill="1" applyBorder="1" applyAlignment="1" applyProtection="1">
      <alignment vertical="center" wrapText="1"/>
    </xf>
    <xf numFmtId="38" fontId="9" fillId="2" borderId="202" xfId="8" applyFont="1" applyFill="1" applyBorder="1" applyAlignment="1">
      <alignment vertical="center" wrapText="1"/>
    </xf>
    <xf numFmtId="38" fontId="9" fillId="2" borderId="203" xfId="8" applyFont="1" applyFill="1" applyBorder="1" applyAlignment="1">
      <alignment vertical="center" wrapText="1"/>
    </xf>
    <xf numFmtId="38" fontId="9" fillId="2" borderId="200" xfId="8" applyFont="1" applyFill="1" applyBorder="1" applyAlignment="1">
      <alignment vertical="center" wrapText="1"/>
    </xf>
    <xf numFmtId="41" fontId="13" fillId="4" borderId="204" xfId="4" applyNumberFormat="1" applyFont="1" applyFill="1" applyBorder="1" applyAlignment="1">
      <alignment horizontal="center" vertical="center"/>
    </xf>
    <xf numFmtId="0" fontId="18" fillId="0" borderId="0" xfId="4" applyFont="1" applyFill="1" applyBorder="1" applyAlignment="1">
      <alignment horizontal="right" vertical="center"/>
    </xf>
    <xf numFmtId="0" fontId="12" fillId="2" borderId="0" xfId="6" applyFont="1" applyFill="1" applyBorder="1" applyAlignment="1">
      <alignment vertical="center"/>
    </xf>
    <xf numFmtId="0" fontId="12" fillId="2" borderId="0" xfId="6" applyFont="1" applyFill="1" applyBorder="1" applyAlignment="1">
      <alignment horizontal="right" vertical="top" wrapText="1"/>
    </xf>
    <xf numFmtId="176" fontId="9" fillId="2" borderId="11" xfId="3" applyNumberFormat="1" applyFont="1" applyFill="1" applyBorder="1" applyAlignment="1">
      <alignment vertical="center"/>
    </xf>
    <xf numFmtId="176" fontId="9" fillId="2" borderId="15" xfId="3" applyNumberFormat="1" applyFont="1" applyFill="1" applyBorder="1" applyAlignment="1">
      <alignment vertical="center"/>
    </xf>
    <xf numFmtId="176" fontId="9" fillId="2" borderId="12" xfId="3" applyNumberFormat="1" applyFont="1" applyFill="1" applyBorder="1" applyAlignment="1">
      <alignment vertical="center"/>
    </xf>
    <xf numFmtId="176" fontId="9" fillId="2" borderId="5" xfId="3" applyNumberFormat="1" applyFont="1" applyFill="1" applyBorder="1" applyAlignment="1">
      <alignment vertical="center"/>
    </xf>
    <xf numFmtId="176" fontId="10" fillId="0" borderId="45" xfId="3" applyNumberFormat="1" applyFont="1" applyFill="1" applyBorder="1" applyAlignment="1">
      <alignment vertical="center"/>
    </xf>
    <xf numFmtId="176" fontId="9" fillId="0" borderId="179" xfId="3" applyNumberFormat="1" applyFont="1" applyFill="1" applyBorder="1" applyAlignment="1">
      <alignment vertical="center"/>
    </xf>
    <xf numFmtId="176" fontId="9" fillId="2" borderId="178" xfId="3" applyNumberFormat="1" applyFont="1" applyFill="1" applyBorder="1" applyAlignment="1">
      <alignment vertical="center"/>
    </xf>
    <xf numFmtId="176" fontId="9" fillId="2" borderId="179" xfId="3" applyNumberFormat="1" applyFont="1" applyFill="1" applyBorder="1" applyAlignment="1">
      <alignment vertical="center"/>
    </xf>
    <xf numFmtId="176" fontId="9" fillId="0" borderId="11" xfId="3" applyNumberFormat="1" applyFont="1" applyFill="1" applyBorder="1" applyAlignment="1">
      <alignment vertical="center"/>
    </xf>
    <xf numFmtId="176" fontId="9" fillId="0" borderId="15" xfId="3" applyNumberFormat="1" applyFont="1" applyFill="1" applyBorder="1" applyAlignment="1">
      <alignment vertical="center"/>
    </xf>
    <xf numFmtId="176" fontId="9" fillId="0" borderId="12" xfId="3" applyNumberFormat="1" applyFont="1" applyFill="1" applyBorder="1" applyAlignment="1">
      <alignment vertical="center"/>
    </xf>
    <xf numFmtId="176" fontId="9" fillId="0" borderId="5" xfId="3" applyNumberFormat="1" applyFont="1" applyFill="1" applyBorder="1" applyAlignment="1">
      <alignment vertical="center"/>
    </xf>
    <xf numFmtId="176" fontId="9" fillId="0" borderId="178" xfId="3" applyNumberFormat="1" applyFont="1" applyFill="1" applyBorder="1" applyAlignment="1">
      <alignment vertical="center"/>
    </xf>
    <xf numFmtId="178" fontId="9" fillId="2" borderId="22" xfId="4" applyNumberFormat="1" applyFont="1" applyFill="1" applyBorder="1" applyAlignment="1">
      <alignment vertical="center"/>
    </xf>
    <xf numFmtId="182" fontId="9" fillId="2" borderId="91" xfId="10" applyNumberFormat="1" applyFont="1" applyFill="1" applyBorder="1" applyAlignment="1">
      <alignment vertical="center"/>
    </xf>
    <xf numFmtId="182" fontId="9" fillId="2" borderId="26" xfId="10" applyNumberFormat="1" applyFont="1" applyFill="1" applyBorder="1" applyAlignment="1">
      <alignment vertical="center"/>
    </xf>
    <xf numFmtId="181" fontId="9" fillId="2" borderId="98" xfId="4" applyNumberFormat="1" applyFont="1" applyFill="1" applyBorder="1" applyAlignment="1">
      <alignment horizontal="distributed" vertical="center" justifyLastLine="1"/>
    </xf>
    <xf numFmtId="177" fontId="9" fillId="4" borderId="51" xfId="4" applyNumberFormat="1" applyFont="1" applyFill="1" applyBorder="1" applyAlignment="1">
      <alignment horizontal="right" vertical="center" justifyLastLine="1"/>
    </xf>
    <xf numFmtId="41" fontId="9" fillId="0" borderId="24" xfId="4" applyNumberFormat="1" applyFont="1" applyFill="1" applyBorder="1" applyAlignment="1">
      <alignment vertical="center"/>
    </xf>
    <xf numFmtId="38" fontId="13" fillId="4" borderId="14" xfId="8" applyFont="1" applyFill="1" applyBorder="1" applyAlignment="1" applyProtection="1">
      <alignment vertical="center" wrapText="1"/>
    </xf>
    <xf numFmtId="178" fontId="9" fillId="2" borderId="66" xfId="4" applyNumberFormat="1" applyFont="1" applyFill="1" applyBorder="1" applyAlignment="1">
      <alignment vertical="center"/>
    </xf>
    <xf numFmtId="178" fontId="9" fillId="2" borderId="62" xfId="4" applyNumberFormat="1" applyFont="1" applyFill="1" applyBorder="1" applyAlignment="1">
      <alignment vertical="center"/>
    </xf>
    <xf numFmtId="178" fontId="9" fillId="2" borderId="71" xfId="4" applyNumberFormat="1" applyFont="1" applyFill="1" applyBorder="1" applyAlignment="1">
      <alignment vertical="center"/>
    </xf>
    <xf numFmtId="178" fontId="9" fillId="3" borderId="60" xfId="4" applyNumberFormat="1" applyFont="1" applyFill="1" applyBorder="1" applyAlignment="1">
      <alignment horizontal="distributed" vertical="center" justifyLastLine="1"/>
    </xf>
    <xf numFmtId="180" fontId="9" fillId="2" borderId="91" xfId="10" applyNumberFormat="1" applyFont="1" applyFill="1" applyBorder="1" applyAlignment="1">
      <alignment vertical="center"/>
    </xf>
    <xf numFmtId="0" fontId="9" fillId="2" borderId="0" xfId="4" applyFont="1" applyFill="1" applyBorder="1" applyAlignment="1">
      <alignment horizontal="right"/>
    </xf>
    <xf numFmtId="0" fontId="9" fillId="2" borderId="81" xfId="4" applyFont="1" applyFill="1" applyBorder="1" applyAlignment="1">
      <alignment vertical="center"/>
    </xf>
    <xf numFmtId="0" fontId="9" fillId="2" borderId="52" xfId="4" applyFont="1" applyFill="1" applyBorder="1" applyAlignment="1">
      <alignment vertical="center"/>
    </xf>
    <xf numFmtId="0" fontId="9" fillId="2" borderId="47" xfId="4" applyFont="1" applyFill="1" applyBorder="1" applyAlignment="1">
      <alignment vertical="center"/>
    </xf>
    <xf numFmtId="0" fontId="9" fillId="3" borderId="205" xfId="4" applyFont="1" applyFill="1" applyBorder="1" applyAlignment="1">
      <alignment horizontal="distributed" vertical="center" wrapText="1" indent="3"/>
    </xf>
    <xf numFmtId="0" fontId="9" fillId="3" borderId="206" xfId="4" applyFont="1" applyFill="1" applyBorder="1" applyAlignment="1">
      <alignment horizontal="center" vertical="center"/>
    </xf>
    <xf numFmtId="0" fontId="9" fillId="2" borderId="0" xfId="4" applyFont="1" applyFill="1" applyAlignment="1">
      <alignment vertical="top"/>
    </xf>
    <xf numFmtId="177" fontId="9" fillId="4" borderId="80" xfId="4" applyNumberFormat="1" applyFont="1" applyFill="1" applyBorder="1" applyAlignment="1">
      <alignment horizontal="right" vertical="center" justifyLastLine="1"/>
    </xf>
    <xf numFmtId="0" fontId="9" fillId="3" borderId="207" xfId="4" applyFont="1" applyFill="1" applyBorder="1" applyAlignment="1">
      <alignment horizontal="distributed" vertical="center" justifyLastLine="1"/>
    </xf>
    <xf numFmtId="0" fontId="9" fillId="2" borderId="42" xfId="4" applyFont="1" applyFill="1" applyBorder="1" applyAlignment="1">
      <alignment vertical="center"/>
    </xf>
    <xf numFmtId="177" fontId="9" fillId="3" borderId="26" xfId="4" applyNumberFormat="1" applyFont="1" applyFill="1" applyBorder="1" applyAlignment="1">
      <alignment horizontal="distributed" vertical="center" justifyLastLine="1"/>
    </xf>
    <xf numFmtId="41" fontId="13" fillId="4" borderId="204" xfId="4" applyNumberFormat="1" applyFont="1" applyFill="1" applyBorder="1" applyAlignment="1">
      <alignment horizontal="right" vertical="center"/>
    </xf>
    <xf numFmtId="41" fontId="9" fillId="0" borderId="208" xfId="4" applyNumberFormat="1" applyFont="1" applyFill="1" applyBorder="1" applyAlignment="1">
      <alignment horizontal="right" vertical="center"/>
    </xf>
    <xf numFmtId="41" fontId="9" fillId="0" borderId="118" xfId="4" applyNumberFormat="1" applyFont="1" applyFill="1" applyBorder="1" applyAlignment="1">
      <alignment horizontal="right" vertical="center"/>
    </xf>
    <xf numFmtId="41" fontId="9" fillId="0" borderId="119"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68" xfId="4" applyNumberFormat="1" applyFont="1" applyFill="1" applyBorder="1" applyAlignment="1">
      <alignment horizontal="right" vertical="center"/>
    </xf>
    <xf numFmtId="177" fontId="9" fillId="3" borderId="26" xfId="4" applyNumberFormat="1" applyFont="1" applyFill="1" applyBorder="1" applyAlignment="1">
      <alignment horizontal="distributed" vertical="center" wrapText="1" justifyLastLine="1"/>
    </xf>
    <xf numFmtId="41" fontId="13" fillId="4" borderId="182" xfId="4" applyNumberFormat="1" applyFont="1" applyFill="1" applyBorder="1" applyAlignment="1">
      <alignment vertical="center" wrapText="1"/>
    </xf>
    <xf numFmtId="41" fontId="9" fillId="0" borderId="208" xfId="4" applyNumberFormat="1" applyFont="1" applyFill="1" applyBorder="1" applyAlignment="1">
      <alignment vertical="center" wrapText="1"/>
    </xf>
    <xf numFmtId="41" fontId="9" fillId="0" borderId="119" xfId="4" applyNumberFormat="1" applyFont="1" applyFill="1" applyBorder="1" applyAlignment="1">
      <alignment vertical="center" wrapText="1"/>
    </xf>
    <xf numFmtId="41" fontId="9" fillId="0" borderId="117" xfId="4" applyNumberFormat="1" applyFont="1" applyFill="1" applyBorder="1" applyAlignment="1">
      <alignment vertical="center" wrapText="1"/>
    </xf>
    <xf numFmtId="41" fontId="9" fillId="0" borderId="118" xfId="4" applyNumberFormat="1" applyFont="1" applyFill="1" applyBorder="1" applyAlignment="1">
      <alignment vertical="center" wrapText="1"/>
    </xf>
    <xf numFmtId="41" fontId="9" fillId="0" borderId="68" xfId="4" applyNumberFormat="1" applyFont="1" applyFill="1" applyBorder="1" applyAlignment="1">
      <alignment vertical="center" wrapText="1"/>
    </xf>
    <xf numFmtId="41" fontId="13" fillId="4" borderId="182" xfId="5" applyNumberFormat="1" applyFont="1" applyFill="1" applyBorder="1" applyAlignment="1">
      <alignment vertical="center" wrapText="1"/>
    </xf>
    <xf numFmtId="41" fontId="9" fillId="0" borderId="208" xfId="5" applyNumberFormat="1" applyFont="1" applyFill="1" applyBorder="1" applyAlignment="1">
      <alignment vertical="center" wrapText="1"/>
    </xf>
    <xf numFmtId="41" fontId="9" fillId="0" borderId="118" xfId="5" applyNumberFormat="1" applyFont="1" applyFill="1" applyBorder="1" applyAlignment="1">
      <alignment vertical="center" wrapText="1"/>
    </xf>
    <xf numFmtId="41" fontId="9" fillId="0" borderId="119" xfId="5" applyNumberFormat="1" applyFont="1" applyFill="1" applyBorder="1" applyAlignment="1">
      <alignment vertical="center" wrapText="1"/>
    </xf>
    <xf numFmtId="41" fontId="9" fillId="0" borderId="3" xfId="5" applyNumberFormat="1" applyFont="1" applyFill="1" applyBorder="1" applyAlignment="1">
      <alignment vertical="center" wrapText="1"/>
    </xf>
    <xf numFmtId="41" fontId="9" fillId="0" borderId="68" xfId="5" applyNumberFormat="1" applyFont="1" applyFill="1" applyBorder="1" applyAlignment="1">
      <alignment vertical="center" wrapText="1"/>
    </xf>
    <xf numFmtId="41" fontId="9" fillId="0" borderId="68" xfId="4" applyNumberFormat="1" applyFont="1" applyFill="1" applyBorder="1" applyAlignment="1">
      <alignment vertical="center"/>
    </xf>
    <xf numFmtId="41" fontId="9" fillId="0" borderId="209" xfId="4" applyNumberFormat="1" applyFont="1" applyFill="1" applyBorder="1" applyAlignment="1">
      <alignment vertical="center"/>
    </xf>
    <xf numFmtId="41" fontId="9" fillId="0" borderId="210" xfId="4" applyNumberFormat="1" applyFont="1" applyFill="1" applyBorder="1" applyAlignment="1">
      <alignment vertical="center"/>
    </xf>
    <xf numFmtId="41" fontId="9" fillId="0" borderId="211" xfId="4" applyNumberFormat="1" applyFont="1" applyFill="1" applyBorder="1" applyAlignment="1">
      <alignment vertical="center"/>
    </xf>
    <xf numFmtId="41" fontId="9" fillId="0" borderId="208" xfId="4" applyNumberFormat="1" applyFont="1" applyFill="1" applyBorder="1" applyAlignment="1">
      <alignment vertical="center"/>
    </xf>
    <xf numFmtId="178" fontId="9" fillId="3" borderId="93" xfId="4" applyNumberFormat="1" applyFont="1" applyFill="1" applyBorder="1" applyAlignment="1">
      <alignment horizontal="distributed" vertical="center" justifyLastLine="1"/>
    </xf>
    <xf numFmtId="41" fontId="9" fillId="2" borderId="0" xfId="4" applyNumberFormat="1" applyFont="1" applyFill="1" applyBorder="1" applyAlignment="1">
      <alignment vertical="center"/>
    </xf>
    <xf numFmtId="41" fontId="9" fillId="0" borderId="50" xfId="4" applyNumberFormat="1" applyFont="1" applyFill="1" applyBorder="1" applyAlignment="1">
      <alignment vertical="center"/>
    </xf>
    <xf numFmtId="41" fontId="9" fillId="0" borderId="71" xfId="4" applyNumberFormat="1" applyFont="1" applyFill="1" applyBorder="1" applyAlignment="1">
      <alignment vertical="center"/>
    </xf>
    <xf numFmtId="0" fontId="9" fillId="3" borderId="212" xfId="4" applyFont="1" applyFill="1" applyBorder="1" applyAlignment="1">
      <alignment horizontal="distributed" vertical="center" justifyLastLine="1"/>
    </xf>
    <xf numFmtId="41" fontId="9" fillId="0" borderId="66" xfId="4" applyNumberFormat="1" applyFont="1" applyFill="1" applyBorder="1" applyAlignment="1">
      <alignment vertical="center"/>
    </xf>
    <xf numFmtId="41" fontId="9" fillId="0" borderId="62" xfId="4" applyNumberFormat="1" applyFont="1" applyFill="1" applyBorder="1" applyAlignment="1">
      <alignment vertical="center"/>
    </xf>
    <xf numFmtId="0" fontId="9" fillId="3" borderId="35" xfId="6" applyFont="1" applyFill="1" applyBorder="1" applyAlignment="1">
      <alignment horizontal="center" vertical="center"/>
    </xf>
    <xf numFmtId="41" fontId="13" fillId="4" borderId="181" xfId="6" applyNumberFormat="1" applyFont="1" applyFill="1" applyBorder="1" applyAlignment="1">
      <alignment vertical="center"/>
    </xf>
    <xf numFmtId="41" fontId="9" fillId="2" borderId="8" xfId="6" applyNumberFormat="1" applyFont="1" applyFill="1" applyBorder="1" applyAlignment="1">
      <alignment vertical="center"/>
    </xf>
    <xf numFmtId="41" fontId="9" fillId="2" borderId="35" xfId="6" applyNumberFormat="1" applyFont="1" applyFill="1" applyBorder="1" applyAlignment="1">
      <alignment vertical="center"/>
    </xf>
    <xf numFmtId="0" fontId="9" fillId="2" borderId="24" xfId="4" quotePrefix="1" applyFont="1" applyFill="1" applyBorder="1" applyAlignment="1">
      <alignment horizontal="left" vertical="center"/>
    </xf>
    <xf numFmtId="177" fontId="20" fillId="0" borderId="145" xfId="4" applyNumberFormat="1" applyFont="1" applyFill="1" applyBorder="1" applyAlignment="1">
      <alignment vertical="center" wrapText="1"/>
    </xf>
    <xf numFmtId="177" fontId="20" fillId="0" borderId="109" xfId="4" applyNumberFormat="1" applyFont="1" applyFill="1" applyBorder="1" applyAlignment="1">
      <alignment vertical="center" wrapText="1"/>
    </xf>
    <xf numFmtId="177" fontId="20" fillId="0" borderId="111" xfId="4" applyNumberFormat="1" applyFont="1" applyFill="1" applyBorder="1" applyAlignment="1">
      <alignment vertical="center" wrapText="1"/>
    </xf>
    <xf numFmtId="177" fontId="20" fillId="0" borderId="103" xfId="4" applyNumberFormat="1" applyFont="1" applyFill="1" applyBorder="1" applyAlignment="1">
      <alignment vertical="center" wrapText="1"/>
    </xf>
    <xf numFmtId="177" fontId="9" fillId="3" borderId="67" xfId="4" applyNumberFormat="1" applyFont="1" applyFill="1" applyBorder="1" applyAlignment="1">
      <alignment horizontal="distributed" vertical="center" justifyLastLine="1"/>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0" fontId="9" fillId="2" borderId="0" xfId="4" applyFont="1" applyFill="1" applyBorder="1" applyAlignment="1">
      <alignment vertical="center"/>
    </xf>
    <xf numFmtId="0" fontId="9" fillId="2" borderId="0" xfId="4" applyFont="1" applyFill="1" applyAlignment="1">
      <alignment vertical="center"/>
    </xf>
    <xf numFmtId="0" fontId="9" fillId="0" borderId="0" xfId="4" applyFont="1" applyFill="1" applyAlignment="1">
      <alignment vertical="center"/>
    </xf>
    <xf numFmtId="178" fontId="9" fillId="2" borderId="0" xfId="4" applyNumberFormat="1" applyFont="1" applyFill="1" applyBorder="1" applyAlignment="1">
      <alignment horizontal="right" vertical="center"/>
    </xf>
    <xf numFmtId="178" fontId="9" fillId="2" borderId="20" xfId="4" applyNumberFormat="1" applyFont="1" applyFill="1" applyBorder="1" applyAlignment="1">
      <alignment vertical="center"/>
    </xf>
    <xf numFmtId="178" fontId="9" fillId="2" borderId="97" xfId="4" applyNumberFormat="1" applyFont="1" applyFill="1" applyBorder="1" applyAlignment="1">
      <alignment vertical="center"/>
    </xf>
    <xf numFmtId="183" fontId="9" fillId="2" borderId="97" xfId="10" applyNumberFormat="1" applyFont="1" applyFill="1" applyBorder="1" applyAlignment="1">
      <alignment vertical="center"/>
    </xf>
    <xf numFmtId="179" fontId="9" fillId="2" borderId="32" xfId="4" applyNumberFormat="1" applyFont="1" applyFill="1" applyBorder="1" applyAlignment="1">
      <alignment vertical="center"/>
    </xf>
    <xf numFmtId="183" fontId="9" fillId="2" borderId="91" xfId="10" applyNumberFormat="1" applyFont="1" applyFill="1" applyBorder="1" applyAlignment="1">
      <alignment vertical="center"/>
    </xf>
    <xf numFmtId="41" fontId="9" fillId="2" borderId="16" xfId="4" applyNumberFormat="1" applyFont="1" applyFill="1" applyBorder="1" applyAlignment="1">
      <alignment vertical="center"/>
    </xf>
    <xf numFmtId="41" fontId="9" fillId="2" borderId="97" xfId="4" applyNumberFormat="1" applyFont="1" applyFill="1" applyBorder="1" applyAlignment="1">
      <alignment vertical="center"/>
    </xf>
    <xf numFmtId="41" fontId="9" fillId="2" borderId="32" xfId="4" applyNumberFormat="1" applyFont="1" applyFill="1" applyBorder="1" applyAlignment="1">
      <alignment vertical="center"/>
    </xf>
    <xf numFmtId="0" fontId="9" fillId="3" borderId="63" xfId="4" applyFont="1" applyFill="1" applyBorder="1" applyAlignment="1">
      <alignment horizontal="center" vertical="center"/>
    </xf>
    <xf numFmtId="0" fontId="12" fillId="4" borderId="60" xfId="4" applyFont="1" applyFill="1" applyBorder="1" applyAlignment="1">
      <alignment horizontal="right" vertical="center"/>
    </xf>
    <xf numFmtId="41" fontId="13" fillId="4" borderId="182" xfId="6" applyNumberFormat="1" applyFont="1" applyFill="1" applyBorder="1" applyAlignment="1">
      <alignment vertical="center"/>
    </xf>
    <xf numFmtId="41" fontId="13" fillId="4" borderId="213" xfId="6" applyNumberFormat="1" applyFont="1" applyFill="1" applyBorder="1" applyAlignment="1">
      <alignment vertical="center"/>
    </xf>
    <xf numFmtId="41" fontId="13" fillId="4" borderId="194" xfId="6" applyNumberFormat="1" applyFont="1" applyFill="1" applyBorder="1" applyAlignment="1">
      <alignment vertical="center"/>
    </xf>
    <xf numFmtId="0" fontId="9" fillId="2" borderId="28" xfId="6" applyFont="1" applyFill="1" applyBorder="1" applyAlignment="1">
      <alignment vertical="center"/>
    </xf>
    <xf numFmtId="177" fontId="9" fillId="3" borderId="38" xfId="4" applyNumberFormat="1" applyFont="1" applyFill="1" applyBorder="1" applyAlignment="1">
      <alignment horizontal="distributed" vertical="center" justifyLastLine="1"/>
    </xf>
    <xf numFmtId="0" fontId="9" fillId="0" borderId="0" xfId="4" applyFont="1" applyFill="1" applyAlignment="1">
      <alignment vertical="center" wrapText="1"/>
    </xf>
    <xf numFmtId="177" fontId="9" fillId="3" borderId="3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0" borderId="0" xfId="4" applyNumberFormat="1" applyFont="1" applyFill="1" applyAlignment="1">
      <alignment horizontal="left" vertical="center"/>
    </xf>
    <xf numFmtId="0" fontId="9" fillId="3" borderId="38" xfId="4"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0" xfId="4" applyNumberFormat="1" applyFont="1" applyFill="1" applyAlignment="1">
      <alignment horizontal="left"/>
    </xf>
    <xf numFmtId="0" fontId="9" fillId="3" borderId="37" xfId="4" applyFont="1" applyFill="1" applyBorder="1" applyAlignment="1">
      <alignment horizontal="distributed" vertical="center" justifyLastLine="1"/>
    </xf>
    <xf numFmtId="178" fontId="9" fillId="2" borderId="0" xfId="4" applyNumberFormat="1" applyFont="1" applyFill="1" applyAlignment="1">
      <alignment vertical="center"/>
    </xf>
    <xf numFmtId="178" fontId="9" fillId="3" borderId="76" xfId="4" applyNumberFormat="1" applyFont="1" applyFill="1" applyBorder="1" applyAlignment="1">
      <alignment horizontal="distributed" vertical="center" justifyLastLine="1"/>
    </xf>
    <xf numFmtId="178" fontId="9" fillId="2" borderId="96" xfId="4" applyNumberFormat="1" applyFont="1" applyFill="1" applyBorder="1" applyAlignment="1">
      <alignment horizontal="left" vertical="center"/>
    </xf>
    <xf numFmtId="178" fontId="9" fillId="2" borderId="0" xfId="4" applyNumberFormat="1" applyFont="1" applyFill="1" applyAlignment="1">
      <alignment vertical="center"/>
    </xf>
    <xf numFmtId="0" fontId="9" fillId="3" borderId="38" xfId="4" applyFont="1" applyFill="1" applyBorder="1" applyAlignment="1">
      <alignment horizontal="distributed" vertical="center" justifyLastLine="1"/>
    </xf>
    <xf numFmtId="0" fontId="9" fillId="2" borderId="0" xfId="4" applyFont="1" applyFill="1" applyBorder="1" applyAlignment="1">
      <alignment vertical="center"/>
    </xf>
    <xf numFmtId="0" fontId="9" fillId="2" borderId="0" xfId="4" applyFont="1" applyFill="1" applyAlignment="1">
      <alignment vertical="center"/>
    </xf>
    <xf numFmtId="0" fontId="9" fillId="3" borderId="95" xfId="4" applyFont="1" applyFill="1" applyBorder="1" applyAlignment="1">
      <alignment horizontal="distributed" vertical="center" justifyLastLine="1"/>
    </xf>
    <xf numFmtId="0" fontId="9" fillId="3" borderId="37" xfId="4" applyFont="1" applyFill="1" applyBorder="1" applyAlignment="1">
      <alignment horizontal="distributed" vertical="center" justifyLastLine="1"/>
    </xf>
    <xf numFmtId="0" fontId="9" fillId="0" borderId="0" xfId="4" applyFont="1" applyFill="1" applyAlignment="1">
      <alignment vertical="center"/>
    </xf>
    <xf numFmtId="41" fontId="9" fillId="2" borderId="1" xfId="4" applyNumberFormat="1" applyFont="1" applyFill="1" applyBorder="1" applyAlignment="1">
      <alignment vertical="center"/>
    </xf>
    <xf numFmtId="41" fontId="9" fillId="2" borderId="18" xfId="4" applyNumberFormat="1" applyFont="1" applyFill="1" applyBorder="1" applyAlignment="1">
      <alignment vertical="center"/>
    </xf>
    <xf numFmtId="0" fontId="9" fillId="2" borderId="45" xfId="4" applyFont="1" applyFill="1" applyBorder="1" applyAlignment="1">
      <alignment vertical="center"/>
    </xf>
    <xf numFmtId="41" fontId="9" fillId="2" borderId="35" xfId="4" applyNumberFormat="1" applyFont="1" applyFill="1" applyBorder="1" applyAlignment="1">
      <alignment vertical="center"/>
    </xf>
    <xf numFmtId="41" fontId="9" fillId="2" borderId="68" xfId="4" applyNumberFormat="1" applyFont="1" applyFill="1" applyBorder="1" applyAlignment="1">
      <alignment vertical="center"/>
    </xf>
    <xf numFmtId="41" fontId="9" fillId="2" borderId="214" xfId="4" applyNumberFormat="1" applyFont="1" applyFill="1" applyBorder="1" applyAlignment="1">
      <alignment vertical="center"/>
    </xf>
    <xf numFmtId="0" fontId="9" fillId="2" borderId="18" xfId="4" applyFont="1" applyFill="1" applyBorder="1" applyAlignment="1">
      <alignment vertical="center"/>
    </xf>
    <xf numFmtId="41" fontId="9" fillId="2" borderId="2" xfId="4" applyNumberFormat="1" applyFont="1" applyFill="1" applyBorder="1" applyAlignment="1">
      <alignment vertical="center"/>
    </xf>
    <xf numFmtId="41" fontId="9" fillId="2" borderId="212" xfId="4" applyNumberFormat="1" applyFont="1" applyFill="1" applyBorder="1" applyAlignment="1">
      <alignment vertical="center"/>
    </xf>
    <xf numFmtId="177" fontId="9" fillId="0" borderId="24" xfId="4" applyNumberFormat="1" applyFont="1" applyFill="1" applyBorder="1" applyAlignment="1">
      <alignment horizontal="right"/>
    </xf>
    <xf numFmtId="56" fontId="9" fillId="2" borderId="0" xfId="6" quotePrefix="1" applyNumberFormat="1" applyFont="1" applyFill="1" applyBorder="1" applyAlignment="1">
      <alignment horizontal="left" vertical="center"/>
    </xf>
    <xf numFmtId="0" fontId="9" fillId="0" borderId="0" xfId="4" applyFont="1" applyFill="1" applyBorder="1" applyAlignment="1">
      <alignment horizontal="right" vertical="center"/>
    </xf>
    <xf numFmtId="0" fontId="9" fillId="0" borderId="0" xfId="4" applyFont="1" applyFill="1" applyAlignment="1">
      <alignment horizontal="right" vertical="center"/>
    </xf>
    <xf numFmtId="0" fontId="9" fillId="3" borderId="56" xfId="4" applyFont="1" applyFill="1" applyBorder="1" applyAlignment="1">
      <alignment horizontal="center" vertical="center"/>
    </xf>
    <xf numFmtId="177" fontId="9" fillId="0" borderId="52" xfId="4" applyNumberFormat="1" applyFont="1" applyFill="1" applyBorder="1" applyAlignment="1">
      <alignment horizontal="left" vertical="center"/>
    </xf>
    <xf numFmtId="177" fontId="9" fillId="0" borderId="157" xfId="4" applyNumberFormat="1" applyFont="1" applyFill="1" applyBorder="1" applyAlignment="1">
      <alignment horizontal="left" vertical="center"/>
    </xf>
    <xf numFmtId="177" fontId="9" fillId="0" borderId="47" xfId="4" applyNumberFormat="1" applyFont="1" applyFill="1" applyBorder="1" applyAlignment="1">
      <alignment horizontal="left" vertical="center"/>
    </xf>
    <xf numFmtId="177" fontId="9" fillId="0" borderId="34" xfId="4" applyNumberFormat="1" applyFont="1" applyFill="1" applyBorder="1" applyAlignment="1">
      <alignment horizontal="left" vertical="center"/>
    </xf>
    <xf numFmtId="177" fontId="9" fillId="0" borderId="52" xfId="4" applyNumberFormat="1" applyFont="1" applyFill="1" applyBorder="1" applyAlignment="1">
      <alignment horizontal="left" vertical="center" wrapText="1"/>
    </xf>
    <xf numFmtId="177" fontId="9" fillId="0" borderId="157" xfId="4" applyNumberFormat="1" applyFont="1" applyFill="1" applyBorder="1" applyAlignment="1">
      <alignment horizontal="left" vertical="center" wrapText="1"/>
    </xf>
    <xf numFmtId="177" fontId="9" fillId="0" borderId="24" xfId="4" applyNumberFormat="1" applyFont="1" applyFill="1" applyBorder="1" applyAlignment="1">
      <alignment horizontal="right"/>
    </xf>
    <xf numFmtId="177" fontId="9" fillId="3" borderId="58"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177" fontId="9" fillId="3" borderId="20" xfId="4" applyNumberFormat="1" applyFont="1" applyFill="1" applyBorder="1" applyAlignment="1">
      <alignment horizontal="distributed" vertical="center" justifyLastLine="1"/>
    </xf>
    <xf numFmtId="177" fontId="9" fillId="0" borderId="42" xfId="4" applyNumberFormat="1" applyFont="1" applyFill="1" applyBorder="1" applyAlignment="1">
      <alignment horizontal="left" vertical="center"/>
    </xf>
    <xf numFmtId="177" fontId="9" fillId="0" borderId="24" xfId="4" quotePrefix="1" applyNumberFormat="1" applyFont="1" applyFill="1" applyBorder="1" applyAlignment="1">
      <alignment horizontal="left" vertical="center"/>
    </xf>
    <xf numFmtId="177" fontId="9" fillId="3" borderId="61"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3" borderId="27" xfId="4" applyNumberFormat="1" applyFont="1" applyFill="1" applyBorder="1" applyAlignment="1">
      <alignment horizontal="distributed" vertical="center" justifyLastLine="1"/>
    </xf>
    <xf numFmtId="177" fontId="9" fillId="3" borderId="24" xfId="4" applyNumberFormat="1" applyFont="1" applyFill="1" applyBorder="1" applyAlignment="1">
      <alignment horizontal="distributed" vertical="center" justifyLastLine="1"/>
    </xf>
    <xf numFmtId="177" fontId="9" fillId="3" borderId="55" xfId="4" applyNumberFormat="1" applyFont="1" applyFill="1" applyBorder="1" applyAlignment="1">
      <alignment horizontal="distributed" vertical="center" justifyLastLine="1"/>
    </xf>
    <xf numFmtId="177" fontId="9" fillId="3" borderId="67" xfId="4" applyNumberFormat="1" applyFont="1" applyFill="1" applyBorder="1" applyAlignment="1">
      <alignment horizontal="distributed" vertical="center" justifyLastLine="1"/>
    </xf>
    <xf numFmtId="177" fontId="9" fillId="3" borderId="77" xfId="4" applyNumberFormat="1" applyFont="1" applyFill="1" applyBorder="1" applyAlignment="1">
      <alignment horizontal="distributed" vertical="center" justifyLastLine="1"/>
    </xf>
    <xf numFmtId="177" fontId="9" fillId="3" borderId="38" xfId="4" applyNumberFormat="1" applyFont="1" applyFill="1" applyBorder="1" applyAlignment="1">
      <alignment horizontal="distributed" vertical="center" justifyLastLine="1"/>
    </xf>
    <xf numFmtId="177" fontId="9" fillId="3" borderId="60" xfId="4" applyNumberFormat="1" applyFont="1" applyFill="1" applyBorder="1" applyAlignment="1">
      <alignment horizontal="distributed" vertical="center" justifyLastLine="1"/>
    </xf>
    <xf numFmtId="177" fontId="9" fillId="3" borderId="68" xfId="4" applyNumberFormat="1" applyFont="1" applyFill="1" applyBorder="1" applyAlignment="1">
      <alignment horizontal="distributed" vertical="center" justifyLastLine="1"/>
    </xf>
    <xf numFmtId="177" fontId="9" fillId="3" borderId="59" xfId="4" applyNumberFormat="1" applyFont="1" applyFill="1" applyBorder="1" applyAlignment="1">
      <alignment horizontal="distributed" vertical="center" justifyLastLine="1"/>
    </xf>
    <xf numFmtId="177" fontId="9" fillId="3" borderId="45" xfId="4" applyNumberFormat="1" applyFont="1" applyFill="1" applyBorder="1" applyAlignment="1">
      <alignment horizontal="distributed" vertical="center" justifyLastLine="1"/>
    </xf>
    <xf numFmtId="0" fontId="9" fillId="3" borderId="68" xfId="4" applyFont="1" applyFill="1" applyBorder="1" applyAlignment="1">
      <alignment horizontal="distributed" vertical="center" justifyLastLine="1"/>
    </xf>
    <xf numFmtId="177" fontId="9" fillId="4" borderId="168" xfId="4" applyNumberFormat="1" applyFont="1" applyFill="1" applyBorder="1" applyAlignment="1">
      <alignment horizontal="distributed" vertical="center" justifyLastLine="1"/>
    </xf>
    <xf numFmtId="177" fontId="9" fillId="4" borderId="169" xfId="4" applyNumberFormat="1" applyFont="1" applyFill="1" applyBorder="1" applyAlignment="1">
      <alignment horizontal="distributed" vertical="center" justifyLastLine="1"/>
    </xf>
    <xf numFmtId="177" fontId="9" fillId="0" borderId="30" xfId="4" applyNumberFormat="1" applyFont="1" applyFill="1" applyBorder="1" applyAlignment="1">
      <alignment vertical="center" wrapText="1"/>
    </xf>
    <xf numFmtId="177" fontId="9" fillId="0" borderId="54" xfId="4" applyNumberFormat="1" applyFont="1" applyFill="1" applyBorder="1" applyAlignment="1">
      <alignment vertical="center" wrapText="1"/>
    </xf>
    <xf numFmtId="177" fontId="9" fillId="0" borderId="53" xfId="4" applyNumberFormat="1" applyFont="1" applyFill="1" applyBorder="1" applyAlignment="1">
      <alignment vertical="center"/>
    </xf>
    <xf numFmtId="177" fontId="9" fillId="0" borderId="30" xfId="4" applyNumberFormat="1" applyFont="1" applyFill="1" applyBorder="1" applyAlignment="1">
      <alignment vertical="center"/>
    </xf>
    <xf numFmtId="177" fontId="9" fillId="0" borderId="8" xfId="4" applyNumberFormat="1" applyFont="1" applyFill="1" applyBorder="1" applyAlignment="1">
      <alignment vertical="center"/>
    </xf>
    <xf numFmtId="0" fontId="9" fillId="0" borderId="157" xfId="4" applyFont="1" applyFill="1" applyBorder="1" applyAlignment="1">
      <alignment horizontal="left"/>
    </xf>
    <xf numFmtId="177" fontId="9" fillId="0" borderId="0" xfId="4" applyNumberFormat="1" applyFont="1" applyFill="1" applyBorder="1" applyAlignment="1">
      <alignment horizontal="right" vertical="center" wrapText="1"/>
    </xf>
    <xf numFmtId="177" fontId="9" fillId="0" borderId="0" xfId="4" applyNumberFormat="1" applyFont="1" applyFill="1" applyBorder="1" applyAlignment="1">
      <alignment vertical="center" wrapText="1"/>
    </xf>
    <xf numFmtId="177" fontId="9" fillId="4" borderId="163" xfId="4" applyNumberFormat="1" applyFont="1" applyFill="1" applyBorder="1" applyAlignment="1">
      <alignment horizontal="distributed" vertical="center" wrapText="1" justifyLastLine="1"/>
    </xf>
    <xf numFmtId="177" fontId="9" fillId="4" borderId="167" xfId="4" applyNumberFormat="1" applyFont="1" applyFill="1" applyBorder="1" applyAlignment="1">
      <alignment horizontal="distributed" vertical="center" wrapText="1" justifyLastLine="1"/>
    </xf>
    <xf numFmtId="177" fontId="9" fillId="0" borderId="47" xfId="4" applyNumberFormat="1" applyFont="1" applyFill="1" applyBorder="1" applyAlignment="1">
      <alignment horizontal="left" vertical="center" wrapText="1"/>
    </xf>
    <xf numFmtId="177" fontId="9" fillId="0" borderId="32" xfId="4" applyNumberFormat="1" applyFont="1" applyFill="1" applyBorder="1" applyAlignment="1">
      <alignment horizontal="left" vertical="center" wrapText="1"/>
    </xf>
    <xf numFmtId="177" fontId="20" fillId="0" borderId="30" xfId="4" applyNumberFormat="1" applyFont="1" applyFill="1" applyBorder="1" applyAlignment="1">
      <alignment horizontal="left" vertical="center" wrapText="1"/>
    </xf>
    <xf numFmtId="177" fontId="20" fillId="0" borderId="8" xfId="4" applyNumberFormat="1" applyFont="1" applyFill="1" applyBorder="1" applyAlignment="1">
      <alignment horizontal="left" vertical="center" wrapText="1"/>
    </xf>
    <xf numFmtId="177" fontId="20" fillId="0" borderId="52" xfId="4" applyNumberFormat="1" applyFont="1" applyFill="1" applyBorder="1" applyAlignment="1">
      <alignment horizontal="left" vertical="center" wrapText="1"/>
    </xf>
    <xf numFmtId="177" fontId="20" fillId="0" borderId="97" xfId="4" applyNumberFormat="1" applyFont="1" applyFill="1" applyBorder="1" applyAlignment="1">
      <alignment horizontal="left" vertical="center" wrapText="1"/>
    </xf>
    <xf numFmtId="0" fontId="20" fillId="0" borderId="2" xfId="4" applyFont="1" applyFill="1" applyBorder="1" applyAlignment="1">
      <alignment horizontal="left" vertical="center" wrapText="1"/>
    </xf>
    <xf numFmtId="0" fontId="20" fillId="0" borderId="30" xfId="4" applyFont="1" applyFill="1" applyBorder="1" applyAlignment="1">
      <alignment horizontal="left" vertical="center" wrapText="1"/>
    </xf>
    <xf numFmtId="0" fontId="20" fillId="0" borderId="54" xfId="4" applyFont="1" applyFill="1" applyBorder="1" applyAlignment="1">
      <alignment horizontal="left" vertical="center" wrapText="1"/>
    </xf>
    <xf numFmtId="177" fontId="20" fillId="0" borderId="53" xfId="4" applyNumberFormat="1" applyFont="1" applyFill="1" applyBorder="1" applyAlignment="1">
      <alignment horizontal="left" vertical="center" wrapText="1"/>
    </xf>
    <xf numFmtId="177" fontId="20" fillId="0" borderId="54" xfId="4" applyNumberFormat="1" applyFont="1" applyFill="1" applyBorder="1" applyAlignment="1">
      <alignment horizontal="left" vertical="center" wrapText="1"/>
    </xf>
    <xf numFmtId="0" fontId="20" fillId="0" borderId="53" xfId="4" applyFont="1" applyFill="1" applyBorder="1" applyAlignment="1">
      <alignment horizontal="left" vertical="center" wrapText="1"/>
    </xf>
    <xf numFmtId="0" fontId="20" fillId="0" borderId="8" xfId="4" applyFont="1" applyFill="1" applyBorder="1" applyAlignment="1">
      <alignment horizontal="left" vertical="center" wrapText="1"/>
    </xf>
    <xf numFmtId="177" fontId="9" fillId="0" borderId="0" xfId="4" quotePrefix="1" applyNumberFormat="1" applyFont="1" applyFill="1" applyBorder="1" applyAlignment="1">
      <alignment horizontal="left" vertical="center" wrapText="1"/>
    </xf>
    <xf numFmtId="177" fontId="9" fillId="3" borderId="61" xfId="4" applyNumberFormat="1" applyFont="1" applyFill="1" applyBorder="1" applyAlignment="1">
      <alignment horizontal="distributed" vertical="center" wrapText="1" justifyLastLine="1"/>
    </xf>
    <xf numFmtId="177" fontId="9" fillId="3" borderId="75" xfId="4" applyNumberFormat="1" applyFont="1" applyFill="1" applyBorder="1" applyAlignment="1">
      <alignment horizontal="distributed" vertical="center" wrapText="1" justifyLastLine="1"/>
    </xf>
    <xf numFmtId="177" fontId="9" fillId="3" borderId="27" xfId="4" applyNumberFormat="1" applyFont="1" applyFill="1" applyBorder="1" applyAlignment="1">
      <alignment horizontal="distributed" vertical="center" wrapText="1" justifyLastLine="1"/>
    </xf>
    <xf numFmtId="177" fontId="9" fillId="3" borderId="37" xfId="4" applyNumberFormat="1" applyFont="1" applyFill="1" applyBorder="1" applyAlignment="1">
      <alignment horizontal="distributed" vertical="center" wrapText="1" justifyLastLine="1"/>
    </xf>
    <xf numFmtId="177" fontId="9" fillId="3" borderId="55" xfId="4" applyNumberFormat="1" applyFont="1" applyFill="1" applyBorder="1" applyAlignment="1">
      <alignment horizontal="distributed" vertical="center" wrapText="1" justifyLastLine="1"/>
    </xf>
    <xf numFmtId="177" fontId="9" fillId="3" borderId="67" xfId="4" applyNumberFormat="1" applyFont="1" applyFill="1" applyBorder="1" applyAlignment="1">
      <alignment horizontal="distributed" vertical="center" wrapText="1" justifyLastLine="1"/>
    </xf>
    <xf numFmtId="177" fontId="9" fillId="3" borderId="77" xfId="4" applyNumberFormat="1" applyFont="1" applyFill="1" applyBorder="1" applyAlignment="1">
      <alignment horizontal="distributed" vertical="center" wrapText="1" justifyLastLine="1"/>
    </xf>
    <xf numFmtId="177" fontId="9" fillId="3" borderId="38" xfId="4" applyNumberFormat="1" applyFont="1" applyFill="1" applyBorder="1" applyAlignment="1">
      <alignment horizontal="distributed" vertical="center" wrapText="1" justifyLastLine="1"/>
    </xf>
    <xf numFmtId="177" fontId="9" fillId="3" borderId="60" xfId="4" applyNumberFormat="1" applyFont="1" applyFill="1" applyBorder="1" applyAlignment="1">
      <alignment horizontal="distributed" vertical="center" wrapText="1" justifyLastLine="1"/>
    </xf>
    <xf numFmtId="177" fontId="9" fillId="3" borderId="68" xfId="4" applyNumberFormat="1" applyFont="1" applyFill="1" applyBorder="1" applyAlignment="1">
      <alignment horizontal="distributed" vertical="center" wrapText="1" justifyLastLine="1"/>
    </xf>
    <xf numFmtId="0" fontId="9" fillId="0" borderId="0" xfId="4" applyFont="1" applyFill="1" applyAlignment="1">
      <alignment vertical="center" wrapText="1"/>
    </xf>
    <xf numFmtId="177" fontId="9" fillId="3" borderId="59" xfId="4" applyNumberFormat="1" applyFont="1" applyFill="1" applyBorder="1" applyAlignment="1">
      <alignment horizontal="distributed" vertical="center" wrapText="1" justifyLastLine="1"/>
    </xf>
    <xf numFmtId="177" fontId="9" fillId="3" borderId="45" xfId="4" applyNumberFormat="1" applyFont="1" applyFill="1" applyBorder="1" applyAlignment="1">
      <alignment horizontal="distributed" vertical="center" wrapText="1" justifyLastLine="1"/>
    </xf>
    <xf numFmtId="38" fontId="9" fillId="0" borderId="30" xfId="5" applyFont="1" applyFill="1" applyBorder="1" applyAlignment="1">
      <alignment horizontal="left" vertical="center" wrapText="1"/>
    </xf>
    <xf numFmtId="38" fontId="9" fillId="0" borderId="8" xfId="5" applyFont="1" applyFill="1" applyBorder="1" applyAlignment="1">
      <alignment horizontal="left" vertical="center" wrapText="1"/>
    </xf>
    <xf numFmtId="38" fontId="9" fillId="0" borderId="52" xfId="5" applyFont="1" applyFill="1" applyBorder="1" applyAlignment="1">
      <alignment vertical="center" wrapText="1"/>
    </xf>
    <xf numFmtId="38" fontId="9" fillId="0" borderId="97" xfId="5" applyFont="1" applyFill="1" applyBorder="1" applyAlignment="1">
      <alignment vertical="center" wrapText="1"/>
    </xf>
    <xf numFmtId="177" fontId="9" fillId="0" borderId="50" xfId="4" applyNumberFormat="1" applyFont="1" applyFill="1" applyBorder="1" applyAlignment="1">
      <alignment horizontal="right" vertical="center" wrapText="1"/>
    </xf>
    <xf numFmtId="38" fontId="9" fillId="0" borderId="0" xfId="5" applyFont="1" applyFill="1" applyBorder="1" applyAlignment="1">
      <alignment horizontal="left" vertical="center" wrapText="1"/>
    </xf>
    <xf numFmtId="38" fontId="9" fillId="0" borderId="47" xfId="5" applyFont="1" applyFill="1" applyBorder="1" applyAlignment="1">
      <alignment vertical="center" wrapText="1"/>
    </xf>
    <xf numFmtId="38" fontId="9" fillId="0" borderId="32" xfId="5" applyFont="1" applyFill="1" applyBorder="1" applyAlignment="1">
      <alignment vertical="center" wrapText="1"/>
    </xf>
    <xf numFmtId="38" fontId="9" fillId="0" borderId="50" xfId="5" quotePrefix="1" applyFont="1" applyFill="1" applyBorder="1" applyAlignment="1">
      <alignment horizontal="left" vertical="center" wrapText="1"/>
    </xf>
    <xf numFmtId="38" fontId="9" fillId="4" borderId="163" xfId="5" applyFont="1" applyFill="1" applyBorder="1" applyAlignment="1">
      <alignment horizontal="distributed" vertical="center" wrapText="1" justifyLastLine="1"/>
    </xf>
    <xf numFmtId="38" fontId="9" fillId="4" borderId="167" xfId="5" applyFont="1" applyFill="1" applyBorder="1" applyAlignment="1">
      <alignment horizontal="distributed" vertical="center" wrapText="1" justifyLastLine="1"/>
    </xf>
    <xf numFmtId="177" fontId="9" fillId="0" borderId="0" xfId="4" applyNumberFormat="1" applyFont="1" applyFill="1" applyAlignment="1">
      <alignment horizontal="left" vertical="center"/>
    </xf>
    <xf numFmtId="177" fontId="9" fillId="0" borderId="24"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0" xfId="4" applyNumberFormat="1" applyFont="1" applyFill="1" applyBorder="1" applyAlignment="1">
      <alignment horizontal="left" vertical="center"/>
    </xf>
    <xf numFmtId="177" fontId="9" fillId="0" borderId="35" xfId="4" applyNumberFormat="1" applyFont="1" applyFill="1" applyBorder="1" applyAlignment="1">
      <alignment horizontal="left" vertical="center"/>
    </xf>
    <xf numFmtId="177" fontId="9" fillId="0" borderId="61" xfId="4" applyNumberFormat="1" applyFont="1" applyFill="1" applyBorder="1" applyAlignment="1">
      <alignment horizontal="left" vertical="center" wrapText="1"/>
    </xf>
    <xf numFmtId="177" fontId="9" fillId="0" borderId="70"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69" xfId="4" applyNumberFormat="1" applyFont="1" applyFill="1" applyBorder="1" applyAlignment="1">
      <alignment horizontal="left" vertical="center" wrapText="1"/>
    </xf>
    <xf numFmtId="177" fontId="9" fillId="0" borderId="27" xfId="4" applyNumberFormat="1" applyFont="1" applyFill="1" applyBorder="1" applyAlignment="1">
      <alignment horizontal="left" vertical="center" wrapText="1"/>
    </xf>
    <xf numFmtId="177" fontId="9" fillId="0" borderId="138"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3" xfId="4" applyNumberFormat="1" applyFont="1" applyFill="1" applyBorder="1" applyAlignment="1">
      <alignment horizontal="left" vertical="center"/>
    </xf>
    <xf numFmtId="177" fontId="9" fillId="0" borderId="65" xfId="4" applyNumberFormat="1" applyFont="1" applyFill="1" applyBorder="1" applyAlignment="1">
      <alignment horizontal="left" vertical="center"/>
    </xf>
    <xf numFmtId="177" fontId="9" fillId="0" borderId="64"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1" xfId="4" applyNumberFormat="1" applyFont="1" applyFill="1" applyBorder="1" applyAlignment="1">
      <alignment horizontal="left" vertical="center"/>
    </xf>
    <xf numFmtId="177" fontId="9" fillId="0" borderId="32" xfId="4" applyNumberFormat="1" applyFont="1" applyFill="1" applyBorder="1" applyAlignment="1">
      <alignment horizontal="left" vertical="center"/>
    </xf>
    <xf numFmtId="177" fontId="9" fillId="3" borderId="61" xfId="4" applyNumberFormat="1" applyFont="1" applyFill="1" applyBorder="1" applyAlignment="1">
      <alignment horizontal="distributed" vertical="distributed" justifyLastLine="1"/>
    </xf>
    <xf numFmtId="177" fontId="9" fillId="3" borderId="42" xfId="4" applyNumberFormat="1" applyFont="1" applyFill="1" applyBorder="1" applyAlignment="1">
      <alignment horizontal="distributed" vertical="distributed" justifyLastLine="1"/>
    </xf>
    <xf numFmtId="177" fontId="9" fillId="3" borderId="75" xfId="4" applyNumberFormat="1" applyFont="1" applyFill="1" applyBorder="1" applyAlignment="1">
      <alignment horizontal="distributed" vertical="distributed" justifyLastLine="1"/>
    </xf>
    <xf numFmtId="177" fontId="9" fillId="3" borderId="27" xfId="4" applyNumberFormat="1" applyFont="1" applyFill="1" applyBorder="1" applyAlignment="1">
      <alignment horizontal="distributed" vertical="distributed" justifyLastLine="1"/>
    </xf>
    <xf numFmtId="177" fontId="9" fillId="3" borderId="24" xfId="4" applyNumberFormat="1" applyFont="1" applyFill="1" applyBorder="1" applyAlignment="1">
      <alignment horizontal="distributed" vertical="distributed" justifyLastLine="1"/>
    </xf>
    <xf numFmtId="177" fontId="9" fillId="3" borderId="37" xfId="4" applyNumberFormat="1" applyFont="1" applyFill="1" applyBorder="1" applyAlignment="1">
      <alignment horizontal="distributed" vertical="distributed" justifyLastLine="1"/>
    </xf>
    <xf numFmtId="0" fontId="9" fillId="3" borderId="55" xfId="4" applyFont="1" applyFill="1" applyBorder="1" applyAlignment="1">
      <alignment horizontal="distributed" vertical="center" justifyLastLine="1"/>
    </xf>
    <xf numFmtId="0" fontId="9" fillId="3" borderId="67" xfId="4" applyFont="1" applyFill="1" applyBorder="1" applyAlignment="1">
      <alignment horizontal="distributed" vertical="center" justifyLastLine="1"/>
    </xf>
    <xf numFmtId="0" fontId="9" fillId="3" borderId="77" xfId="4" applyFont="1" applyFill="1" applyBorder="1" applyAlignment="1">
      <alignment horizontal="distributed" vertical="center" justifyLastLine="1"/>
    </xf>
    <xf numFmtId="0" fontId="9" fillId="3" borderId="38" xfId="4" applyFont="1" applyFill="1" applyBorder="1" applyAlignment="1">
      <alignment horizontal="distributed" vertical="center" justifyLastLine="1"/>
    </xf>
    <xf numFmtId="0" fontId="9" fillId="3" borderId="60" xfId="4" applyFont="1" applyFill="1" applyBorder="1" applyAlignment="1">
      <alignment horizontal="distributed" vertical="center" justifyLastLine="1"/>
    </xf>
    <xf numFmtId="0" fontId="9" fillId="3" borderId="59" xfId="4" applyFont="1" applyFill="1" applyBorder="1" applyAlignment="1">
      <alignment horizontal="distributed" vertical="center" wrapText="1" justifyLastLine="1"/>
    </xf>
    <xf numFmtId="0" fontId="9" fillId="3" borderId="45" xfId="4" applyFont="1" applyFill="1" applyBorder="1" applyAlignment="1">
      <alignment horizontal="distributed" vertical="center" wrapText="1" justifyLastLine="1"/>
    </xf>
    <xf numFmtId="0" fontId="9" fillId="3" borderId="60" xfId="4" applyFont="1" applyFill="1" applyBorder="1" applyAlignment="1">
      <alignment horizontal="distributed" vertical="center" wrapText="1" justifyLastLine="1"/>
    </xf>
    <xf numFmtId="0" fontId="9" fillId="3" borderId="68" xfId="4" applyFont="1" applyFill="1" applyBorder="1" applyAlignment="1">
      <alignment horizontal="distributed" vertical="center" wrapText="1" justifyLastLine="1"/>
    </xf>
    <xf numFmtId="177" fontId="9" fillId="0" borderId="24" xfId="4" quotePrefix="1" applyNumberFormat="1" applyFont="1" applyFill="1" applyBorder="1" applyAlignment="1">
      <alignment horizontal="left" vertical="top"/>
    </xf>
    <xf numFmtId="177" fontId="9" fillId="3" borderId="75" xfId="4" applyNumberFormat="1" applyFont="1" applyFill="1" applyBorder="1" applyAlignment="1">
      <alignment horizontal="distributed" vertical="center" justifyLastLine="1"/>
    </xf>
    <xf numFmtId="177" fontId="9" fillId="3" borderId="37" xfId="4" applyNumberFormat="1" applyFont="1" applyFill="1" applyBorder="1" applyAlignment="1">
      <alignment horizontal="distributed" vertical="center" justifyLastLine="1"/>
    </xf>
    <xf numFmtId="177" fontId="9" fillId="0" borderId="43" xfId="4" applyNumberFormat="1" applyFont="1" applyFill="1" applyBorder="1" applyAlignment="1">
      <alignment horizontal="center" vertical="center" textRotation="255"/>
    </xf>
    <xf numFmtId="177" fontId="9" fillId="0" borderId="30" xfId="4" applyNumberFormat="1" applyFont="1" applyFill="1" applyBorder="1" applyAlignment="1">
      <alignment horizontal="center" vertical="center" textRotation="255"/>
    </xf>
    <xf numFmtId="177" fontId="9" fillId="0" borderId="35"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9" fillId="2" borderId="43" xfId="3" applyNumberFormat="1" applyFont="1" applyFill="1" applyBorder="1" applyAlignment="1">
      <alignment horizontal="center" vertical="center"/>
    </xf>
    <xf numFmtId="176" fontId="9" fillId="2" borderId="30" xfId="3" applyNumberFormat="1" applyFont="1" applyFill="1" applyBorder="1" applyAlignment="1">
      <alignment horizontal="center" vertical="center"/>
    </xf>
    <xf numFmtId="176" fontId="9" fillId="2" borderId="35" xfId="3" applyNumberFormat="1" applyFont="1" applyFill="1" applyBorder="1" applyAlignment="1">
      <alignment horizontal="center" vertical="center"/>
    </xf>
    <xf numFmtId="176" fontId="9" fillId="2" borderId="61" xfId="3" applyNumberFormat="1" applyFont="1" applyFill="1" applyBorder="1" applyAlignment="1">
      <alignment horizontal="center" vertical="center"/>
    </xf>
    <xf numFmtId="176" fontId="10" fillId="2" borderId="24" xfId="3" applyNumberFormat="1" applyFont="1" applyFill="1" applyBorder="1" applyAlignment="1">
      <alignment horizontal="right" vertical="center"/>
    </xf>
    <xf numFmtId="176" fontId="10" fillId="3" borderId="59" xfId="3" applyNumberFormat="1" applyFont="1" applyFill="1" applyBorder="1" applyAlignment="1">
      <alignment horizontal="distributed" vertical="center" justifyLastLine="1"/>
    </xf>
    <xf numFmtId="176" fontId="10" fillId="3" borderId="78" xfId="3" applyNumberFormat="1" applyFont="1" applyFill="1" applyBorder="1" applyAlignment="1">
      <alignment horizontal="distributed" vertical="center" justifyLastLine="1"/>
    </xf>
    <xf numFmtId="176" fontId="10" fillId="3" borderId="21" xfId="3" applyNumberFormat="1" applyFont="1" applyFill="1" applyBorder="1" applyAlignment="1" applyProtection="1">
      <alignment horizontal="distributed" vertical="center" justifyLastLine="1"/>
      <protection locked="0"/>
    </xf>
    <xf numFmtId="176" fontId="10" fillId="3" borderId="20" xfId="3" applyNumberFormat="1" applyFont="1" applyFill="1" applyBorder="1" applyAlignment="1" applyProtection="1">
      <alignment horizontal="distributed" vertical="center" justifyLastLine="1"/>
      <protection locked="0"/>
    </xf>
    <xf numFmtId="176" fontId="10" fillId="3" borderId="58"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10" fillId="3" borderId="20" xfId="3" applyNumberFormat="1" applyFont="1" applyFill="1" applyBorder="1" applyAlignment="1">
      <alignment horizontal="distributed" vertical="center" justifyLastLine="1"/>
    </xf>
    <xf numFmtId="176" fontId="10" fillId="2" borderId="43" xfId="3" applyNumberFormat="1" applyFont="1" applyFill="1" applyBorder="1" applyAlignment="1">
      <alignment horizontal="center" vertical="center"/>
    </xf>
    <xf numFmtId="176" fontId="10" fillId="2" borderId="30" xfId="3" applyNumberFormat="1" applyFont="1" applyFill="1" applyBorder="1" applyAlignment="1">
      <alignment horizontal="center" vertical="center"/>
    </xf>
    <xf numFmtId="176" fontId="10" fillId="2" borderId="35" xfId="3" applyNumberFormat="1" applyFont="1" applyFill="1" applyBorder="1" applyAlignment="1">
      <alignment horizontal="center" vertical="center"/>
    </xf>
    <xf numFmtId="0" fontId="9" fillId="2" borderId="24" xfId="2" applyNumberFormat="1" applyFont="1" applyFill="1" applyBorder="1" applyAlignment="1" applyProtection="1">
      <alignment horizontal="left" vertical="center"/>
    </xf>
    <xf numFmtId="0" fontId="9" fillId="2" borderId="24" xfId="2" applyNumberFormat="1" applyFont="1" applyFill="1" applyBorder="1" applyAlignment="1" applyProtection="1">
      <alignment horizontal="right" vertical="center" wrapText="1"/>
    </xf>
    <xf numFmtId="0" fontId="9" fillId="3" borderId="43" xfId="1" applyNumberFormat="1" applyFont="1" applyFill="1" applyBorder="1" applyAlignment="1">
      <alignment horizontal="distributed" vertical="center" wrapText="1" justifyLastLine="1"/>
    </xf>
    <xf numFmtId="0" fontId="9" fillId="3" borderId="35" xfId="1" applyNumberFormat="1" applyFont="1" applyFill="1" applyBorder="1" applyAlignment="1">
      <alignment horizontal="distributed" vertical="center" wrapText="1" justifyLastLine="1"/>
    </xf>
    <xf numFmtId="0" fontId="9" fillId="3" borderId="59" xfId="2" applyNumberFormat="1" applyFont="1" applyFill="1" applyBorder="1" applyAlignment="1" applyProtection="1">
      <alignment horizontal="distributed" vertical="center" wrapText="1" justifyLastLine="1"/>
    </xf>
    <xf numFmtId="0" fontId="9" fillId="3" borderId="45" xfId="2" applyNumberFormat="1" applyFont="1" applyFill="1" applyBorder="1" applyAlignment="1" applyProtection="1">
      <alignment horizontal="distributed" vertical="center" wrapText="1" justifyLastLine="1"/>
    </xf>
    <xf numFmtId="0" fontId="9" fillId="3" borderId="183" xfId="2" applyNumberFormat="1" applyFont="1" applyFill="1" applyBorder="1" applyAlignment="1" applyProtection="1">
      <alignment horizontal="distributed" vertical="center" wrapText="1" justifyLastLine="1"/>
    </xf>
    <xf numFmtId="0" fontId="9" fillId="3" borderId="39" xfId="2" applyNumberFormat="1" applyFont="1" applyFill="1" applyBorder="1" applyAlignment="1" applyProtection="1">
      <alignment horizontal="distributed" vertical="center" wrapText="1" justifyLastLine="1"/>
    </xf>
    <xf numFmtId="0" fontId="9" fillId="3" borderId="41"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0" fontId="9" fillId="3" borderId="20" xfId="2" applyNumberFormat="1" applyFont="1" applyFill="1" applyBorder="1" applyAlignment="1" applyProtection="1">
      <alignment horizontal="distributed" vertical="center" wrapText="1" justifyLastLine="1"/>
    </xf>
    <xf numFmtId="0" fontId="9" fillId="2" borderId="43" xfId="1" applyNumberFormat="1" applyFont="1" applyFill="1" applyBorder="1" applyAlignment="1">
      <alignment horizontal="distributed" vertical="center" wrapText="1" justifyLastLine="1"/>
    </xf>
    <xf numFmtId="0" fontId="9" fillId="2" borderId="30" xfId="1" applyNumberFormat="1" applyFont="1" applyFill="1" applyBorder="1" applyAlignment="1">
      <alignment horizontal="distributed" vertical="center" wrapText="1" justifyLastLine="1"/>
    </xf>
    <xf numFmtId="0" fontId="9" fillId="2" borderId="35"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0" fontId="9" fillId="2" borderId="0" xfId="1" applyNumberFormat="1" applyFont="1" applyFill="1" applyAlignment="1">
      <alignment horizontal="left" vertical="center" wrapText="1"/>
    </xf>
    <xf numFmtId="0" fontId="9" fillId="4" borderId="181" xfId="2" applyNumberFormat="1" applyFont="1" applyFill="1" applyBorder="1" applyAlignment="1" applyProtection="1">
      <alignment horizontal="distributed" vertical="center" wrapText="1" indent="1"/>
    </xf>
    <xf numFmtId="0" fontId="9" fillId="4" borderId="175" xfId="2" applyNumberFormat="1" applyFont="1" applyFill="1" applyBorder="1" applyAlignment="1" applyProtection="1">
      <alignment horizontal="distributed" vertical="center" wrapText="1" indent="1"/>
    </xf>
    <xf numFmtId="0" fontId="9" fillId="2" borderId="151" xfId="1" applyNumberFormat="1" applyFont="1" applyFill="1" applyBorder="1" applyAlignment="1">
      <alignment horizontal="distributed" vertical="center" wrapText="1" indent="1"/>
    </xf>
    <xf numFmtId="0" fontId="9" fillId="2" borderId="152" xfId="1" applyNumberFormat="1" applyFont="1" applyFill="1" applyBorder="1" applyAlignment="1">
      <alignment horizontal="distributed" vertical="center" wrapText="1" indent="1"/>
    </xf>
    <xf numFmtId="0" fontId="9" fillId="4" borderId="181" xfId="2" applyNumberFormat="1" applyFont="1" applyFill="1" applyBorder="1" applyAlignment="1" applyProtection="1">
      <alignment horizontal="left" vertical="center" wrapText="1"/>
    </xf>
    <xf numFmtId="0" fontId="9" fillId="4" borderId="175" xfId="2" applyNumberFormat="1" applyFont="1" applyFill="1" applyBorder="1" applyAlignment="1" applyProtection="1">
      <alignment horizontal="left" vertical="center" wrapText="1"/>
    </xf>
    <xf numFmtId="178" fontId="9" fillId="2" borderId="158" xfId="4" applyNumberFormat="1" applyFont="1" applyFill="1" applyBorder="1" applyAlignment="1">
      <alignment horizontal="left" vertical="center"/>
    </xf>
    <xf numFmtId="178" fontId="9" fillId="2" borderId="86" xfId="4" applyNumberFormat="1" applyFont="1" applyFill="1" applyBorder="1" applyAlignment="1">
      <alignment horizontal="left" vertical="center"/>
    </xf>
    <xf numFmtId="178" fontId="9" fillId="2" borderId="0" xfId="4" applyNumberFormat="1" applyFont="1" applyFill="1" applyAlignment="1">
      <alignment vertical="center"/>
    </xf>
    <xf numFmtId="178" fontId="9" fillId="2" borderId="42" xfId="4" applyNumberFormat="1" applyFont="1" applyFill="1" applyBorder="1" applyAlignment="1">
      <alignment vertical="center"/>
    </xf>
    <xf numFmtId="178" fontId="9" fillId="3" borderId="42" xfId="4" applyNumberFormat="1" applyFont="1" applyFill="1" applyBorder="1" applyAlignment="1">
      <alignment horizontal="distributed" vertical="center" justifyLastLine="1"/>
    </xf>
    <xf numFmtId="178" fontId="9" fillId="3" borderId="77" xfId="4" applyNumberFormat="1" applyFont="1" applyFill="1" applyBorder="1" applyAlignment="1">
      <alignment horizontal="distributed" vertical="center" justifyLastLine="1"/>
    </xf>
    <xf numFmtId="178" fontId="9" fillId="3" borderId="50"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2" borderId="96" xfId="4" applyNumberFormat="1" applyFont="1" applyFill="1" applyBorder="1" applyAlignment="1">
      <alignment horizontal="left" vertical="center"/>
    </xf>
    <xf numFmtId="178" fontId="9" fillId="2" borderId="24" xfId="4" quotePrefix="1" applyNumberFormat="1" applyFont="1" applyFill="1" applyBorder="1" applyAlignment="1">
      <alignment vertical="center"/>
    </xf>
    <xf numFmtId="178" fontId="9" fillId="3" borderId="76" xfId="4" applyNumberFormat="1" applyFont="1" applyFill="1" applyBorder="1" applyAlignment="1">
      <alignment horizontal="distributed" vertical="center" justifyLastLine="1"/>
    </xf>
    <xf numFmtId="178" fontId="9" fillId="3" borderId="75" xfId="4" applyNumberFormat="1" applyFont="1" applyFill="1" applyBorder="1" applyAlignment="1">
      <alignment horizontal="distributed" vertical="center" justifyLastLine="1"/>
    </xf>
    <xf numFmtId="178" fontId="9" fillId="3" borderId="66" xfId="4" applyNumberFormat="1" applyFont="1" applyFill="1" applyBorder="1" applyAlignment="1">
      <alignment horizontal="right" vertical="center"/>
    </xf>
    <xf numFmtId="178" fontId="9" fillId="3" borderId="50"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66" xfId="4" applyNumberFormat="1" applyFont="1" applyFill="1" applyBorder="1" applyAlignment="1">
      <alignment horizontal="distributed" vertical="center" justifyLastLine="1"/>
    </xf>
    <xf numFmtId="178" fontId="9" fillId="3" borderId="90" xfId="4" applyNumberFormat="1" applyFont="1" applyFill="1" applyBorder="1" applyAlignment="1">
      <alignment horizontal="distributed" vertical="center" justifyLastLine="1"/>
    </xf>
    <xf numFmtId="178" fontId="9" fillId="3" borderId="96" xfId="4" applyNumberFormat="1" applyFont="1" applyFill="1" applyBorder="1" applyAlignment="1">
      <alignment horizontal="distributed" vertical="center" justifyLastLine="1"/>
    </xf>
    <xf numFmtId="178" fontId="9" fillId="3" borderId="89" xfId="4" applyNumberFormat="1" applyFont="1" applyFill="1" applyBorder="1" applyAlignment="1">
      <alignment horizontal="distributed" vertical="center" justifyLastLine="1"/>
    </xf>
    <xf numFmtId="178" fontId="9" fillId="3" borderId="94" xfId="4" applyNumberFormat="1" applyFont="1" applyFill="1" applyBorder="1" applyAlignment="1">
      <alignment horizontal="distributed" vertical="center" justifyLastLine="1"/>
    </xf>
    <xf numFmtId="178" fontId="9" fillId="3" borderId="88" xfId="4" applyNumberFormat="1" applyFont="1" applyFill="1" applyBorder="1" applyAlignment="1">
      <alignment horizontal="distributed" vertical="center" justifyLastLine="1"/>
    </xf>
    <xf numFmtId="178" fontId="9" fillId="2" borderId="0" xfId="4" quotePrefix="1" applyNumberFormat="1" applyFont="1" applyFill="1" applyBorder="1" applyAlignment="1">
      <alignment horizontal="left" vertical="center"/>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95" xfId="4" applyNumberFormat="1" applyFont="1" applyFill="1" applyBorder="1" applyAlignment="1">
      <alignment horizontal="lef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3" xfId="4" applyFont="1" applyFill="1" applyBorder="1" applyAlignment="1">
      <alignment horizontal="distributed" vertical="center" justifyLastLine="1"/>
    </xf>
    <xf numFmtId="0" fontId="9" fillId="3" borderId="87" xfId="4" applyFont="1" applyFill="1" applyBorder="1" applyAlignment="1">
      <alignment horizontal="distributed" vertical="center" justifyLastLine="1"/>
    </xf>
    <xf numFmtId="0" fontId="9" fillId="3" borderId="95" xfId="4" applyFont="1" applyFill="1" applyBorder="1" applyAlignment="1">
      <alignment horizontal="distributed" vertical="center" justifyLastLine="1"/>
    </xf>
    <xf numFmtId="0" fontId="9" fillId="3" borderId="25" xfId="4" applyFont="1" applyFill="1" applyBorder="1" applyAlignment="1">
      <alignment horizontal="distributed" vertical="center" justifyLastLine="1"/>
    </xf>
    <xf numFmtId="0" fontId="9" fillId="4" borderId="163" xfId="4" applyFont="1" applyFill="1" applyBorder="1" applyAlignment="1">
      <alignment horizontal="distributed" vertical="center" justifyLastLine="1"/>
    </xf>
    <xf numFmtId="0" fontId="9" fillId="4" borderId="167" xfId="4" applyFont="1" applyFill="1" applyBorder="1" applyAlignment="1">
      <alignment horizontal="distributed" vertical="center" justifyLastLine="1"/>
    </xf>
    <xf numFmtId="0" fontId="9" fillId="3" borderId="22" xfId="4" applyFont="1" applyFill="1" applyBorder="1" applyAlignment="1">
      <alignment horizontal="distributed" vertical="center" justifyLastLine="1"/>
    </xf>
    <xf numFmtId="0" fontId="9" fillId="3" borderId="176" xfId="4" applyFont="1" applyFill="1" applyBorder="1" applyAlignment="1">
      <alignment horizontal="distributed" vertical="center" justifyLastLine="1"/>
    </xf>
    <xf numFmtId="0" fontId="9" fillId="2" borderId="30" xfId="4" applyFont="1" applyFill="1" applyBorder="1" applyAlignment="1">
      <alignment horizontal="center" vertical="center"/>
    </xf>
    <xf numFmtId="0" fontId="9" fillId="2" borderId="35" xfId="4" applyFont="1" applyFill="1" applyBorder="1" applyAlignment="1">
      <alignment horizontal="center" vertical="center"/>
    </xf>
    <xf numFmtId="0" fontId="9" fillId="2" borderId="43" xfId="4" applyFont="1" applyFill="1" applyBorder="1" applyAlignment="1">
      <alignment horizontal="center" vertical="center"/>
    </xf>
    <xf numFmtId="0" fontId="9" fillId="2" borderId="43" xfId="4" applyFont="1" applyFill="1" applyBorder="1" applyAlignment="1">
      <alignment horizontal="center" vertical="center" wrapText="1"/>
    </xf>
    <xf numFmtId="0" fontId="9" fillId="2" borderId="30" xfId="4" applyFont="1" applyFill="1" applyBorder="1" applyAlignment="1">
      <alignment horizontal="center" vertical="center" wrapText="1"/>
    </xf>
    <xf numFmtId="0" fontId="9" fillId="2" borderId="35" xfId="4" applyFont="1" applyFill="1" applyBorder="1" applyAlignment="1">
      <alignment horizontal="center" vertical="center" wrapText="1"/>
    </xf>
    <xf numFmtId="0" fontId="9" fillId="2" borderId="24" xfId="4" quotePrefix="1" applyFont="1" applyFill="1" applyBorder="1" applyAlignment="1">
      <alignment vertical="center"/>
    </xf>
    <xf numFmtId="0" fontId="9" fillId="2" borderId="0" xfId="4" applyFont="1" applyFill="1" applyBorder="1"/>
    <xf numFmtId="0" fontId="9" fillId="0" borderId="43" xfId="4" applyFont="1" applyFill="1" applyBorder="1" applyAlignment="1">
      <alignment horizontal="distributed" vertical="center" justifyLastLine="1"/>
    </xf>
    <xf numFmtId="0" fontId="9" fillId="0" borderId="30"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35" xfId="4" applyFont="1" applyFill="1" applyBorder="1" applyAlignment="1">
      <alignment horizontal="distributed" vertical="center" justifyLastLine="1"/>
    </xf>
    <xf numFmtId="0" fontId="9" fillId="0" borderId="42" xfId="4" applyFont="1" applyFill="1" applyBorder="1" applyAlignment="1">
      <alignment horizontal="left"/>
    </xf>
    <xf numFmtId="0" fontId="9" fillId="3" borderId="61" xfId="4" applyFont="1" applyFill="1" applyBorder="1" applyAlignment="1">
      <alignment horizontal="distributed" vertical="center" justifyLastLine="1"/>
    </xf>
    <xf numFmtId="0" fontId="9" fillId="3" borderId="75" xfId="4"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37" xfId="4" applyFont="1" applyFill="1" applyBorder="1" applyAlignment="1">
      <alignment horizontal="distributed" vertical="center" justifyLastLine="1"/>
    </xf>
    <xf numFmtId="0" fontId="9" fillId="3" borderId="199" xfId="4" applyFont="1" applyFill="1" applyBorder="1" applyAlignment="1">
      <alignment horizontal="distributed" vertical="center" justifyLastLine="1"/>
    </xf>
    <xf numFmtId="0" fontId="9" fillId="3" borderId="40" xfId="4" applyFont="1" applyFill="1" applyBorder="1" applyAlignment="1">
      <alignment horizontal="distributed" vertical="center" justifyLastLine="1"/>
    </xf>
    <xf numFmtId="0" fontId="9" fillId="2" borderId="42" xfId="4" applyFont="1" applyFill="1" applyBorder="1" applyAlignment="1">
      <alignment horizontal="left" vertical="distributed"/>
    </xf>
    <xf numFmtId="0" fontId="9" fillId="4" borderId="90" xfId="4" applyFont="1" applyFill="1" applyBorder="1" applyAlignment="1">
      <alignment horizontal="distributed" vertical="center" justifyLastLine="1"/>
    </xf>
    <xf numFmtId="0" fontId="9" fillId="4" borderId="159" xfId="4" applyFont="1" applyFill="1" applyBorder="1" applyAlignment="1">
      <alignment horizontal="distributed" vertical="center" justifyLastLine="1"/>
    </xf>
    <xf numFmtId="181" fontId="9" fillId="3" borderId="176" xfId="4" applyNumberFormat="1" applyFont="1" applyFill="1" applyBorder="1" applyAlignment="1">
      <alignment horizontal="distributed" vertical="center" indent="2"/>
    </xf>
    <xf numFmtId="181" fontId="9" fillId="3" borderId="72" xfId="4" applyNumberFormat="1" applyFont="1" applyFill="1" applyBorder="1" applyAlignment="1">
      <alignment horizontal="distributed" vertical="center" indent="2"/>
    </xf>
    <xf numFmtId="0" fontId="9" fillId="3" borderId="195" xfId="4" applyFont="1" applyFill="1" applyBorder="1" applyAlignment="1">
      <alignment horizontal="distributed" vertical="distributed" justifyLastLine="1"/>
    </xf>
    <xf numFmtId="0" fontId="9" fillId="3" borderId="158" xfId="4" applyFont="1" applyFill="1" applyBorder="1" applyAlignment="1">
      <alignment horizontal="distributed" vertical="distributed" justifyLastLine="1"/>
    </xf>
    <xf numFmtId="181" fontId="9" fillId="3" borderId="21" xfId="4" applyNumberFormat="1" applyFont="1" applyFill="1" applyBorder="1" applyAlignment="1">
      <alignment horizontal="distributed" vertical="center" indent="2"/>
    </xf>
    <xf numFmtId="181" fontId="9" fillId="3" borderId="20" xfId="4" applyNumberFormat="1" applyFont="1" applyFill="1" applyBorder="1" applyAlignment="1">
      <alignment horizontal="distributed" vertical="center" indent="2"/>
    </xf>
    <xf numFmtId="0" fontId="9" fillId="0" borderId="0" xfId="4" applyFont="1" applyFill="1" applyAlignment="1">
      <alignment vertical="center"/>
    </xf>
    <xf numFmtId="0" fontId="9" fillId="0" borderId="0" xfId="4" quotePrefix="1" applyFont="1" applyFill="1" applyBorder="1" applyAlignment="1">
      <alignment vertical="center"/>
    </xf>
    <xf numFmtId="0" fontId="9" fillId="3" borderId="76" xfId="4" applyFont="1" applyFill="1" applyBorder="1" applyAlignment="1">
      <alignment horizontal="distributed" vertical="center" justifyLastLine="1"/>
    </xf>
    <xf numFmtId="0" fontId="9" fillId="3" borderId="79" xfId="4" applyFont="1" applyFill="1" applyBorder="1" applyAlignment="1">
      <alignment horizontal="distributed" vertical="center" justifyLastLine="1"/>
    </xf>
    <xf numFmtId="0" fontId="9" fillId="3" borderId="90" xfId="4" applyFont="1" applyFill="1" applyBorder="1" applyAlignment="1">
      <alignment horizontal="distributed" vertical="center" justifyLastLine="1"/>
    </xf>
    <xf numFmtId="0" fontId="9" fillId="3" borderId="96" xfId="4" applyFont="1" applyFill="1" applyBorder="1" applyAlignment="1">
      <alignment horizontal="distributed" vertical="center" justifyLastLine="1"/>
    </xf>
    <xf numFmtId="0" fontId="9" fillId="3" borderId="48" xfId="4" applyFont="1" applyFill="1" applyBorder="1" applyAlignment="1">
      <alignment horizontal="distributed" vertical="center" justifyLastLine="1"/>
    </xf>
    <xf numFmtId="0" fontId="9" fillId="3" borderId="29" xfId="4" applyFont="1" applyFill="1" applyBorder="1" applyAlignment="1">
      <alignment horizontal="distributed" vertical="center" justifyLastLine="1"/>
    </xf>
    <xf numFmtId="0" fontId="9" fillId="3" borderId="63" xfId="4" applyFont="1" applyFill="1" applyBorder="1" applyAlignment="1">
      <alignment horizontal="distributed" vertical="center" justifyLastLine="1"/>
    </xf>
    <xf numFmtId="0" fontId="9" fillId="3" borderId="58"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20" xfId="4" applyFont="1" applyFill="1" applyBorder="1" applyAlignment="1">
      <alignment horizontal="distributed" vertical="center" justifyLastLine="1"/>
    </xf>
    <xf numFmtId="178" fontId="9" fillId="0" borderId="0" xfId="4" applyNumberFormat="1" applyFont="1" applyFill="1" applyBorder="1" applyAlignment="1">
      <alignment vertical="center"/>
    </xf>
    <xf numFmtId="0" fontId="9" fillId="0" borderId="0" xfId="4" applyFont="1" applyFill="1" applyAlignment="1">
      <alignment horizontal="left" vertical="center" wrapText="1" indent="1"/>
    </xf>
    <xf numFmtId="0" fontId="12" fillId="2" borderId="0" xfId="6" applyFont="1" applyFill="1" applyBorder="1" applyAlignment="1">
      <alignment horizontal="left" vertical="center" wrapText="1"/>
    </xf>
    <xf numFmtId="0" fontId="9" fillId="3" borderId="149" xfId="6" applyFont="1" applyFill="1" applyBorder="1" applyAlignment="1">
      <alignment horizontal="center" vertical="center"/>
    </xf>
    <xf numFmtId="0" fontId="9" fillId="3" borderId="150" xfId="6" applyFont="1" applyFill="1" applyBorder="1" applyAlignment="1">
      <alignment horizontal="center" vertical="center"/>
    </xf>
    <xf numFmtId="0" fontId="9" fillId="3" borderId="90" xfId="6" applyFont="1" applyFill="1" applyBorder="1" applyAlignment="1">
      <alignment horizontal="left" vertical="center" wrapText="1"/>
    </xf>
    <xf numFmtId="0" fontId="9" fillId="3" borderId="89" xfId="6" applyFont="1" applyFill="1" applyBorder="1" applyAlignment="1">
      <alignment horizontal="left" vertical="center" wrapText="1"/>
    </xf>
    <xf numFmtId="0" fontId="9" fillId="3" borderId="58" xfId="6" applyFont="1" applyFill="1" applyBorder="1" applyAlignment="1">
      <alignment horizontal="center" vertical="center"/>
    </xf>
    <xf numFmtId="0" fontId="9" fillId="3" borderId="74" xfId="6" applyFont="1" applyFill="1" applyBorder="1" applyAlignment="1">
      <alignment horizontal="center" vertical="center"/>
    </xf>
    <xf numFmtId="0" fontId="9" fillId="3" borderId="82" xfId="6" applyFont="1" applyFill="1" applyBorder="1" applyAlignment="1">
      <alignment horizontal="center" vertical="center"/>
    </xf>
    <xf numFmtId="0" fontId="9" fillId="3" borderId="20" xfId="6"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21"/>
  <sheetViews>
    <sheetView view="pageBreakPreview" topLeftCell="A16" zoomScaleNormal="100" zoomScaleSheetLayoutView="100" workbookViewId="0">
      <selection activeCell="A2" sqref="A2"/>
    </sheetView>
  </sheetViews>
  <sheetFormatPr defaultColWidth="9" defaultRowHeight="17.399999999999999"/>
  <cols>
    <col min="1" max="1" width="68.77734375" style="83" bestFit="1" customWidth="1"/>
    <col min="2" max="2" width="13.21875" style="83" bestFit="1" customWidth="1"/>
    <col min="3" max="16384" width="9" style="83"/>
  </cols>
  <sheetData>
    <row r="1" spans="1:2" ht="26.4">
      <c r="A1" s="462" t="s">
        <v>391</v>
      </c>
    </row>
    <row r="3" spans="1:2">
      <c r="A3" s="83" t="s">
        <v>308</v>
      </c>
      <c r="B3" s="83" t="s">
        <v>188</v>
      </c>
    </row>
    <row r="4" spans="1:2">
      <c r="A4" s="228" t="s">
        <v>282</v>
      </c>
      <c r="B4" s="83" t="s">
        <v>189</v>
      </c>
    </row>
    <row r="5" spans="1:2">
      <c r="A5" s="228" t="s">
        <v>290</v>
      </c>
      <c r="B5" s="83" t="s">
        <v>189</v>
      </c>
    </row>
    <row r="6" spans="1:2">
      <c r="A6" s="228" t="s">
        <v>292</v>
      </c>
      <c r="B6" s="83" t="s">
        <v>189</v>
      </c>
    </row>
    <row r="7" spans="1:2">
      <c r="A7" s="228" t="s">
        <v>294</v>
      </c>
      <c r="B7" s="83" t="s">
        <v>189</v>
      </c>
    </row>
    <row r="8" spans="1:2">
      <c r="A8" s="228" t="s">
        <v>295</v>
      </c>
      <c r="B8" s="83" t="s">
        <v>189</v>
      </c>
    </row>
    <row r="9" spans="1:2">
      <c r="A9" s="228" t="s">
        <v>296</v>
      </c>
      <c r="B9" s="83" t="s">
        <v>189</v>
      </c>
    </row>
    <row r="10" spans="1:2">
      <c r="A10" s="228" t="s">
        <v>297</v>
      </c>
      <c r="B10" s="83" t="s">
        <v>190</v>
      </c>
    </row>
    <row r="11" spans="1:2">
      <c r="A11" s="228" t="s">
        <v>291</v>
      </c>
      <c r="B11" s="83" t="s">
        <v>190</v>
      </c>
    </row>
    <row r="12" spans="1:2">
      <c r="A12" s="228" t="s">
        <v>298</v>
      </c>
      <c r="B12" s="83" t="s">
        <v>189</v>
      </c>
    </row>
    <row r="13" spans="1:2">
      <c r="A13" s="228" t="s">
        <v>283</v>
      </c>
      <c r="B13" s="83" t="s">
        <v>189</v>
      </c>
    </row>
    <row r="14" spans="1:2">
      <c r="A14" s="228" t="s">
        <v>284</v>
      </c>
      <c r="B14" s="83" t="s">
        <v>189</v>
      </c>
    </row>
    <row r="15" spans="1:2">
      <c r="A15" s="228" t="s">
        <v>293</v>
      </c>
      <c r="B15" s="83" t="s">
        <v>189</v>
      </c>
    </row>
    <row r="16" spans="1:2">
      <c r="A16" s="228" t="s">
        <v>285</v>
      </c>
      <c r="B16" s="83" t="s">
        <v>189</v>
      </c>
    </row>
    <row r="17" spans="1:2">
      <c r="A17" s="228" t="s">
        <v>286</v>
      </c>
      <c r="B17" s="83" t="s">
        <v>189</v>
      </c>
    </row>
    <row r="18" spans="1:2">
      <c r="A18" s="228" t="s">
        <v>249</v>
      </c>
      <c r="B18" s="83" t="s">
        <v>189</v>
      </c>
    </row>
    <row r="19" spans="1:2">
      <c r="A19" s="228" t="s">
        <v>287</v>
      </c>
      <c r="B19" s="83" t="s">
        <v>189</v>
      </c>
    </row>
    <row r="20" spans="1:2">
      <c r="A20" s="228" t="s">
        <v>288</v>
      </c>
      <c r="B20" s="83" t="s">
        <v>189</v>
      </c>
    </row>
    <row r="21" spans="1:2">
      <c r="A21" s="228" t="s">
        <v>289</v>
      </c>
      <c r="B21" s="83" t="s">
        <v>189</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M21"/>
  <sheetViews>
    <sheetView showGridLines="0" tabSelected="1" view="pageBreakPreview" zoomScale="80" zoomScaleNormal="100" zoomScaleSheetLayoutView="80" workbookViewId="0">
      <pane xSplit="1" ySplit="4" topLeftCell="B5" activePane="bottomRight" state="frozen"/>
      <selection activeCell="F27" sqref="F27"/>
      <selection pane="topRight" activeCell="F27" sqref="F27"/>
      <selection pane="bottomLeft" activeCell="F27" sqref="F27"/>
      <selection pane="bottomRight" activeCell="O14" sqref="O14"/>
    </sheetView>
  </sheetViews>
  <sheetFormatPr defaultColWidth="9" defaultRowHeight="17.399999999999999"/>
  <cols>
    <col min="1" max="1" width="17.21875" style="578" customWidth="1"/>
    <col min="2" max="4" width="9.6640625" style="578" customWidth="1"/>
    <col min="5" max="5" width="11.33203125" style="578" customWidth="1"/>
    <col min="6" max="6" width="9.6640625" style="578" customWidth="1"/>
    <col min="7" max="7" width="11.44140625" style="578" customWidth="1"/>
    <col min="8" max="13" width="9.6640625" style="578" customWidth="1"/>
    <col min="14" max="16" width="8.6640625" style="578" customWidth="1"/>
    <col min="17" max="16384" width="9" style="578"/>
  </cols>
  <sheetData>
    <row r="1" spans="1:13" ht="18" thickBot="1">
      <c r="A1" s="764" t="s">
        <v>255</v>
      </c>
      <c r="B1" s="764"/>
      <c r="C1" s="764"/>
      <c r="D1" s="764"/>
      <c r="E1" s="764"/>
      <c r="F1" s="764"/>
      <c r="G1" s="764"/>
      <c r="H1" s="764"/>
      <c r="I1" s="764"/>
      <c r="J1" s="764"/>
      <c r="K1" s="764"/>
      <c r="L1" s="764"/>
      <c r="M1" s="764"/>
    </row>
    <row r="2" spans="1:13" ht="18.75" customHeight="1">
      <c r="A2" s="772" t="s">
        <v>225</v>
      </c>
      <c r="B2" s="759" t="s">
        <v>220</v>
      </c>
      <c r="C2" s="759"/>
      <c r="D2" s="760"/>
      <c r="E2" s="765" t="s">
        <v>222</v>
      </c>
      <c r="F2" s="759"/>
      <c r="G2" s="760"/>
      <c r="H2" s="765" t="s">
        <v>223</v>
      </c>
      <c r="I2" s="759"/>
      <c r="J2" s="760"/>
      <c r="K2" s="765" t="s">
        <v>224</v>
      </c>
      <c r="L2" s="759"/>
      <c r="M2" s="766"/>
    </row>
    <row r="3" spans="1:13" ht="18.75" customHeight="1">
      <c r="A3" s="773"/>
      <c r="B3" s="761"/>
      <c r="C3" s="761"/>
      <c r="D3" s="762"/>
      <c r="E3" s="771"/>
      <c r="F3" s="761"/>
      <c r="G3" s="762"/>
      <c r="H3" s="767" t="s">
        <v>376</v>
      </c>
      <c r="I3" s="768"/>
      <c r="J3" s="770"/>
      <c r="K3" s="767" t="s">
        <v>377</v>
      </c>
      <c r="L3" s="768"/>
      <c r="M3" s="769"/>
    </row>
    <row r="4" spans="1:13" ht="18" thickBot="1">
      <c r="A4" s="774"/>
      <c r="B4" s="400" t="s">
        <v>54</v>
      </c>
      <c r="C4" s="273" t="s">
        <v>140</v>
      </c>
      <c r="D4" s="273" t="s">
        <v>139</v>
      </c>
      <c r="E4" s="273" t="s">
        <v>54</v>
      </c>
      <c r="F4" s="273" t="s">
        <v>140</v>
      </c>
      <c r="G4" s="273" t="s">
        <v>139</v>
      </c>
      <c r="H4" s="273" t="s">
        <v>54</v>
      </c>
      <c r="I4" s="273" t="s">
        <v>140</v>
      </c>
      <c r="J4" s="273" t="s">
        <v>139</v>
      </c>
      <c r="K4" s="273" t="s">
        <v>54</v>
      </c>
      <c r="L4" s="273" t="s">
        <v>140</v>
      </c>
      <c r="M4" s="274" t="s">
        <v>139</v>
      </c>
    </row>
    <row r="5" spans="1:13" s="581" customFormat="1" ht="18.75" customHeight="1">
      <c r="A5" s="580"/>
      <c r="B5" s="401" t="s">
        <v>138</v>
      </c>
      <c r="C5" s="271" t="s">
        <v>138</v>
      </c>
      <c r="D5" s="271" t="s">
        <v>138</v>
      </c>
      <c r="E5" s="270" t="s">
        <v>137</v>
      </c>
      <c r="F5" s="271" t="s">
        <v>137</v>
      </c>
      <c r="G5" s="271" t="s">
        <v>137</v>
      </c>
      <c r="H5" s="270" t="s">
        <v>137</v>
      </c>
      <c r="I5" s="271" t="s">
        <v>137</v>
      </c>
      <c r="J5" s="271" t="s">
        <v>137</v>
      </c>
      <c r="K5" s="270" t="s">
        <v>137</v>
      </c>
      <c r="L5" s="271" t="s">
        <v>137</v>
      </c>
      <c r="M5" s="272" t="s">
        <v>137</v>
      </c>
    </row>
    <row r="6" spans="1:13" s="581" customFormat="1">
      <c r="A6" s="763" t="s">
        <v>333</v>
      </c>
      <c r="B6" s="402">
        <f>SUM(C6:D6)</f>
        <v>3</v>
      </c>
      <c r="C6" s="62">
        <v>2</v>
      </c>
      <c r="D6" s="62">
        <v>1</v>
      </c>
      <c r="E6" s="402">
        <f>SUM(F6:G6)</f>
        <v>77</v>
      </c>
      <c r="F6" s="62">
        <v>65</v>
      </c>
      <c r="G6" s="62">
        <v>12</v>
      </c>
      <c r="H6" s="269">
        <f>SUM(I6:J6)</f>
        <v>43</v>
      </c>
      <c r="I6" s="62">
        <v>2</v>
      </c>
      <c r="J6" s="62">
        <v>41</v>
      </c>
      <c r="K6" s="269">
        <f>SUM(L6:M6)</f>
        <v>44</v>
      </c>
      <c r="L6" s="62">
        <v>5</v>
      </c>
      <c r="M6" s="51">
        <v>39</v>
      </c>
    </row>
    <row r="7" spans="1:13" s="581" customFormat="1">
      <c r="A7" s="756"/>
      <c r="B7" s="403"/>
      <c r="C7" s="59"/>
      <c r="D7" s="59"/>
      <c r="E7" s="264"/>
      <c r="F7" s="59"/>
      <c r="G7" s="59"/>
      <c r="H7" s="264"/>
      <c r="I7" s="102"/>
      <c r="J7" s="102"/>
      <c r="K7" s="264"/>
      <c r="L7" s="102"/>
      <c r="M7" s="103"/>
    </row>
    <row r="8" spans="1:13" s="581" customFormat="1" ht="18.75" customHeight="1">
      <c r="A8" s="755" t="s">
        <v>136</v>
      </c>
      <c r="B8" s="404">
        <f>SUM(C8:D8)</f>
        <v>14</v>
      </c>
      <c r="C8" s="104">
        <v>0</v>
      </c>
      <c r="D8" s="104">
        <v>14</v>
      </c>
      <c r="E8" s="402" t="s">
        <v>373</v>
      </c>
      <c r="F8" s="104">
        <v>0</v>
      </c>
      <c r="G8" s="104" t="s">
        <v>373</v>
      </c>
      <c r="H8" s="265">
        <f>SUM(I8:J8)</f>
        <v>98</v>
      </c>
      <c r="I8" s="104">
        <v>0</v>
      </c>
      <c r="J8" s="104">
        <v>98</v>
      </c>
      <c r="K8" s="265">
        <f>SUM(L8:M8)</f>
        <v>93</v>
      </c>
      <c r="L8" s="104">
        <v>0</v>
      </c>
      <c r="M8" s="51">
        <v>93</v>
      </c>
    </row>
    <row r="9" spans="1:13" s="581" customFormat="1">
      <c r="A9" s="756"/>
      <c r="B9" s="403"/>
      <c r="C9" s="59"/>
      <c r="D9" s="59"/>
      <c r="E9" s="268">
        <f t="shared" ref="E9:E13" si="0">SUM(F9:G9)</f>
        <v>0</v>
      </c>
      <c r="F9" s="59"/>
      <c r="G9" s="59"/>
      <c r="H9" s="264"/>
      <c r="I9" s="59"/>
      <c r="J9" s="59"/>
      <c r="K9" s="264"/>
      <c r="L9" s="59"/>
      <c r="M9" s="80"/>
    </row>
    <row r="10" spans="1:13" s="581" customFormat="1" ht="18.75" customHeight="1">
      <c r="A10" s="755" t="s">
        <v>135</v>
      </c>
      <c r="B10" s="404">
        <f>SUM(C10:D10)</f>
        <v>1</v>
      </c>
      <c r="C10" s="104">
        <v>1</v>
      </c>
      <c r="D10" s="104"/>
      <c r="E10" s="402" t="s">
        <v>374</v>
      </c>
      <c r="F10" s="104" t="s">
        <v>374</v>
      </c>
      <c r="G10" s="104">
        <v>0</v>
      </c>
      <c r="H10" s="265">
        <f>SUM(I10:J10)</f>
        <v>17</v>
      </c>
      <c r="I10" s="104">
        <v>17</v>
      </c>
      <c r="J10" s="104">
        <v>0</v>
      </c>
      <c r="K10" s="265">
        <f>SUM(L10:M10)</f>
        <v>20</v>
      </c>
      <c r="L10" s="104">
        <v>20</v>
      </c>
      <c r="M10" s="105">
        <v>0</v>
      </c>
    </row>
    <row r="11" spans="1:13" s="581" customFormat="1">
      <c r="A11" s="756"/>
      <c r="B11" s="403"/>
      <c r="C11" s="59"/>
      <c r="D11" s="59"/>
      <c r="E11" s="264">
        <f t="shared" si="0"/>
        <v>0</v>
      </c>
      <c r="F11" s="59"/>
      <c r="G11" s="59"/>
      <c r="H11" s="264"/>
      <c r="I11" s="59"/>
      <c r="J11" s="59"/>
      <c r="K11" s="264"/>
      <c r="L11" s="59"/>
      <c r="M11" s="80"/>
    </row>
    <row r="12" spans="1:13" s="581" customFormat="1" ht="18.75" customHeight="1">
      <c r="A12" s="755" t="s">
        <v>134</v>
      </c>
      <c r="B12" s="404">
        <f>SUM(C12:D12)</f>
        <v>1</v>
      </c>
      <c r="C12" s="104">
        <v>1</v>
      </c>
      <c r="D12" s="104"/>
      <c r="E12" s="402" t="s">
        <v>375</v>
      </c>
      <c r="F12" s="104" t="s">
        <v>375</v>
      </c>
      <c r="G12" s="104">
        <v>0</v>
      </c>
      <c r="H12" s="265">
        <f>SUM(I12:J12)</f>
        <v>20</v>
      </c>
      <c r="I12" s="104">
        <v>20</v>
      </c>
      <c r="J12" s="104">
        <v>0</v>
      </c>
      <c r="K12" s="265">
        <f>SUM(L12:M12)</f>
        <v>16</v>
      </c>
      <c r="L12" s="104">
        <v>16</v>
      </c>
      <c r="M12" s="105">
        <v>0</v>
      </c>
    </row>
    <row r="13" spans="1:13" s="581" customFormat="1">
      <c r="A13" s="756"/>
      <c r="B13" s="403"/>
      <c r="C13" s="59"/>
      <c r="D13" s="59"/>
      <c r="E13" s="268">
        <f t="shared" si="0"/>
        <v>0</v>
      </c>
      <c r="F13" s="59"/>
      <c r="G13" s="59"/>
      <c r="H13" s="264"/>
      <c r="I13" s="59"/>
      <c r="J13" s="59"/>
      <c r="K13" s="264"/>
      <c r="L13" s="59"/>
      <c r="M13" s="80"/>
    </row>
    <row r="14" spans="1:13" ht="18.75" customHeight="1">
      <c r="A14" s="755" t="s">
        <v>133</v>
      </c>
      <c r="B14" s="405"/>
      <c r="C14" s="104"/>
      <c r="D14" s="104"/>
      <c r="E14" s="266"/>
      <c r="F14" s="104"/>
      <c r="G14" s="104"/>
      <c r="H14" s="266"/>
      <c r="I14" s="104"/>
      <c r="J14" s="104"/>
      <c r="K14" s="266"/>
      <c r="L14" s="104"/>
      <c r="M14" s="105"/>
    </row>
    <row r="15" spans="1:13">
      <c r="A15" s="756"/>
      <c r="B15" s="403"/>
      <c r="C15" s="59"/>
      <c r="D15" s="59"/>
      <c r="E15" s="264"/>
      <c r="F15" s="59"/>
      <c r="G15" s="59"/>
      <c r="H15" s="264"/>
      <c r="I15" s="59"/>
      <c r="J15" s="59"/>
      <c r="K15" s="264"/>
      <c r="L15" s="59"/>
      <c r="M15" s="80"/>
    </row>
    <row r="16" spans="1:13" ht="37.5" customHeight="1" thickBot="1">
      <c r="A16" s="407" t="s">
        <v>132</v>
      </c>
      <c r="B16" s="406">
        <f>C16+D16</f>
        <v>11</v>
      </c>
      <c r="C16" s="25">
        <v>7</v>
      </c>
      <c r="D16" s="25">
        <v>4</v>
      </c>
      <c r="E16" s="267">
        <f>F16+G16</f>
        <v>26</v>
      </c>
      <c r="F16" s="25">
        <v>13</v>
      </c>
      <c r="G16" s="25">
        <v>13</v>
      </c>
      <c r="H16" s="267">
        <f>I16+J16</f>
        <v>37</v>
      </c>
      <c r="I16" s="25">
        <v>33</v>
      </c>
      <c r="J16" s="25">
        <v>4</v>
      </c>
      <c r="K16" s="267">
        <f>L16+M16</f>
        <v>37</v>
      </c>
      <c r="L16" s="25">
        <v>33</v>
      </c>
      <c r="M16" s="106">
        <v>4</v>
      </c>
    </row>
    <row r="17" spans="1:13">
      <c r="A17" s="758" t="s">
        <v>24</v>
      </c>
      <c r="B17" s="758"/>
      <c r="C17" s="758"/>
      <c r="D17" s="758"/>
      <c r="E17" s="758"/>
      <c r="F17" s="758"/>
      <c r="G17" s="758"/>
      <c r="H17" s="758"/>
      <c r="I17" s="758"/>
      <c r="J17" s="758"/>
      <c r="K17" s="758"/>
      <c r="L17" s="758"/>
      <c r="M17" s="758"/>
    </row>
    <row r="18" spans="1:13">
      <c r="A18" s="757" t="s">
        <v>387</v>
      </c>
      <c r="B18" s="757"/>
      <c r="C18" s="757"/>
      <c r="D18" s="757"/>
      <c r="E18" s="757"/>
      <c r="F18" s="757"/>
      <c r="G18" s="757"/>
      <c r="H18" s="757"/>
      <c r="I18" s="757"/>
      <c r="J18" s="757"/>
      <c r="K18" s="757"/>
      <c r="L18" s="757"/>
      <c r="M18" s="757"/>
    </row>
    <row r="19" spans="1:13">
      <c r="A19" s="757" t="s">
        <v>262</v>
      </c>
      <c r="B19" s="757"/>
      <c r="C19" s="757"/>
      <c r="D19" s="757"/>
      <c r="E19" s="757"/>
      <c r="F19" s="757"/>
      <c r="G19" s="757"/>
      <c r="H19" s="757"/>
      <c r="I19" s="757"/>
      <c r="J19" s="757"/>
      <c r="K19" s="757"/>
      <c r="L19" s="757"/>
      <c r="M19" s="757"/>
    </row>
    <row r="20" spans="1:13">
      <c r="A20" s="757" t="s">
        <v>263</v>
      </c>
      <c r="B20" s="757"/>
      <c r="C20" s="757"/>
      <c r="D20" s="757"/>
      <c r="E20" s="757"/>
      <c r="F20" s="757"/>
      <c r="G20" s="757"/>
      <c r="H20" s="757"/>
      <c r="I20" s="757"/>
      <c r="J20" s="757"/>
      <c r="K20" s="757"/>
      <c r="L20" s="757"/>
      <c r="M20" s="757"/>
    </row>
    <row r="21" spans="1:13">
      <c r="A21" s="757" t="s">
        <v>314</v>
      </c>
      <c r="B21" s="757"/>
      <c r="C21" s="757"/>
      <c r="D21" s="757"/>
      <c r="E21" s="757"/>
      <c r="F21" s="757"/>
      <c r="G21" s="757"/>
      <c r="H21" s="757"/>
      <c r="I21" s="757"/>
      <c r="J21" s="757"/>
      <c r="K21" s="757"/>
      <c r="L21" s="757"/>
      <c r="M21" s="757"/>
    </row>
  </sheetData>
  <mergeCells count="18">
    <mergeCell ref="A8:A9"/>
    <mergeCell ref="A10:A11"/>
    <mergeCell ref="B2:D3"/>
    <mergeCell ref="A6:A7"/>
    <mergeCell ref="A1:M1"/>
    <mergeCell ref="K2:M2"/>
    <mergeCell ref="K3:M3"/>
    <mergeCell ref="H2:J2"/>
    <mergeCell ref="H3:J3"/>
    <mergeCell ref="E2:G3"/>
    <mergeCell ref="A2:A4"/>
    <mergeCell ref="A12:A13"/>
    <mergeCell ref="A14:A15"/>
    <mergeCell ref="A19:M19"/>
    <mergeCell ref="A20:M20"/>
    <mergeCell ref="A21:M21"/>
    <mergeCell ref="A17:M17"/>
    <mergeCell ref="A18:M18"/>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16"/>
  <sheetViews>
    <sheetView showGridLines="0" view="pageBreakPreview" zoomScaleNormal="100" zoomScaleSheetLayoutView="100" workbookViewId="0">
      <selection activeCell="G2" sqref="G2"/>
    </sheetView>
  </sheetViews>
  <sheetFormatPr defaultColWidth="9" defaultRowHeight="17.399999999999999"/>
  <cols>
    <col min="1" max="2" width="17.44140625" style="578" bestFit="1" customWidth="1"/>
    <col min="3" max="7" width="9.33203125" style="578" customWidth="1"/>
    <col min="8" max="16384" width="9" style="578"/>
  </cols>
  <sheetData>
    <row r="1" spans="1:9" ht="18" thickBot="1">
      <c r="A1" s="777" t="s">
        <v>252</v>
      </c>
      <c r="B1" s="777"/>
      <c r="C1" s="460"/>
      <c r="D1" s="460"/>
      <c r="E1" s="460"/>
      <c r="F1" s="461"/>
      <c r="G1" s="554" t="s">
        <v>364</v>
      </c>
    </row>
    <row r="2" spans="1:9" ht="18" thickBot="1">
      <c r="A2" s="775" t="s">
        <v>196</v>
      </c>
      <c r="B2" s="776"/>
      <c r="C2" s="495" t="s">
        <v>317</v>
      </c>
      <c r="D2" s="495" t="s">
        <v>316</v>
      </c>
      <c r="E2" s="579" t="s">
        <v>329</v>
      </c>
      <c r="F2" s="532" t="s">
        <v>342</v>
      </c>
      <c r="G2" s="532" t="s">
        <v>363</v>
      </c>
    </row>
    <row r="3" spans="1:9" ht="18.75" customHeight="1">
      <c r="A3" s="778" t="s">
        <v>136</v>
      </c>
      <c r="B3" s="492" t="s">
        <v>143</v>
      </c>
      <c r="C3" s="485">
        <v>589</v>
      </c>
      <c r="D3" s="485">
        <v>560</v>
      </c>
      <c r="E3" s="485">
        <v>586</v>
      </c>
      <c r="F3" s="485">
        <v>558</v>
      </c>
      <c r="G3" s="555">
        <v>563</v>
      </c>
    </row>
    <row r="4" spans="1:9">
      <c r="A4" s="779"/>
      <c r="B4" s="493" t="s">
        <v>142</v>
      </c>
      <c r="C4" s="99">
        <v>483</v>
      </c>
      <c r="D4" s="99">
        <v>487</v>
      </c>
      <c r="E4" s="99">
        <v>473</v>
      </c>
      <c r="F4" s="99">
        <v>450</v>
      </c>
      <c r="G4" s="556">
        <v>453</v>
      </c>
    </row>
    <row r="5" spans="1:9" ht="18.75" customHeight="1">
      <c r="A5" s="779"/>
      <c r="B5" s="493" t="s">
        <v>141</v>
      </c>
      <c r="C5" s="496">
        <v>82</v>
      </c>
      <c r="D5" s="486">
        <f>D4/D3*100</f>
        <v>86.964285714285722</v>
      </c>
      <c r="E5" s="486">
        <v>80.7</v>
      </c>
      <c r="F5" s="559">
        <f>F4/F3*100</f>
        <v>80.645161290322577</v>
      </c>
      <c r="G5" s="557">
        <f>G4/G3*100</f>
        <v>80.461811722912969</v>
      </c>
    </row>
    <row r="6" spans="1:9" ht="18.75" customHeight="1">
      <c r="A6" s="779" t="s">
        <v>146</v>
      </c>
      <c r="B6" s="493" t="s">
        <v>143</v>
      </c>
      <c r="C6" s="99">
        <v>77</v>
      </c>
      <c r="D6" s="99">
        <v>77</v>
      </c>
      <c r="E6" s="99">
        <v>77</v>
      </c>
      <c r="F6" s="99">
        <v>77</v>
      </c>
      <c r="G6" s="556">
        <v>77</v>
      </c>
    </row>
    <row r="7" spans="1:9">
      <c r="A7" s="779"/>
      <c r="B7" s="493" t="s">
        <v>142</v>
      </c>
      <c r="C7" s="99">
        <v>65</v>
      </c>
      <c r="D7" s="99">
        <v>57</v>
      </c>
      <c r="E7" s="99">
        <v>60</v>
      </c>
      <c r="F7" s="99">
        <v>51</v>
      </c>
      <c r="G7" s="556">
        <v>54</v>
      </c>
    </row>
    <row r="8" spans="1:9" ht="18.75" customHeight="1">
      <c r="A8" s="779"/>
      <c r="B8" s="493" t="s">
        <v>141</v>
      </c>
      <c r="C8" s="100">
        <v>84.4</v>
      </c>
      <c r="D8" s="486">
        <f>D7/D6*100</f>
        <v>74.025974025974023</v>
      </c>
      <c r="E8" s="486">
        <f>E7/E6*100</f>
        <v>77.922077922077932</v>
      </c>
      <c r="F8" s="559">
        <f>F7/F6*100</f>
        <v>66.233766233766232</v>
      </c>
      <c r="G8" s="557">
        <f>G7/G6*100</f>
        <v>70.129870129870127</v>
      </c>
    </row>
    <row r="9" spans="1:9" ht="18.75" customHeight="1">
      <c r="A9" s="779" t="s">
        <v>145</v>
      </c>
      <c r="B9" s="493" t="s">
        <v>143</v>
      </c>
      <c r="C9" s="99">
        <v>22</v>
      </c>
      <c r="D9" s="99">
        <v>24</v>
      </c>
      <c r="E9" s="99">
        <v>26</v>
      </c>
      <c r="F9" s="99">
        <v>17</v>
      </c>
      <c r="G9" s="556">
        <v>27</v>
      </c>
    </row>
    <row r="10" spans="1:9">
      <c r="A10" s="779"/>
      <c r="B10" s="493" t="s">
        <v>142</v>
      </c>
      <c r="C10" s="99">
        <v>23</v>
      </c>
      <c r="D10" s="99">
        <v>27</v>
      </c>
      <c r="E10" s="99">
        <v>16</v>
      </c>
      <c r="F10" s="99">
        <v>14</v>
      </c>
      <c r="G10" s="556">
        <v>21</v>
      </c>
    </row>
    <row r="11" spans="1:9" ht="18.75" customHeight="1">
      <c r="A11" s="779"/>
      <c r="B11" s="493" t="s">
        <v>141</v>
      </c>
      <c r="C11" s="100">
        <v>104.5</v>
      </c>
      <c r="D11" s="486">
        <f>D10/D9*100</f>
        <v>112.5</v>
      </c>
      <c r="E11" s="486">
        <f>E10/E9*100</f>
        <v>61.53846153846154</v>
      </c>
      <c r="F11" s="559">
        <f>F10/F9*100</f>
        <v>82.35294117647058</v>
      </c>
      <c r="G11" s="557">
        <f>G10/G9*100</f>
        <v>77.777777777777786</v>
      </c>
    </row>
    <row r="12" spans="1:9" ht="18.75" customHeight="1">
      <c r="A12" s="779" t="s">
        <v>144</v>
      </c>
      <c r="B12" s="493" t="s">
        <v>143</v>
      </c>
      <c r="C12" s="99">
        <v>48</v>
      </c>
      <c r="D12" s="99">
        <v>45</v>
      </c>
      <c r="E12" s="99">
        <v>36</v>
      </c>
      <c r="F12" s="99">
        <v>34</v>
      </c>
      <c r="G12" s="556">
        <v>32</v>
      </c>
    </row>
    <row r="13" spans="1:9">
      <c r="A13" s="779"/>
      <c r="B13" s="493" t="s">
        <v>142</v>
      </c>
      <c r="C13" s="99">
        <v>23</v>
      </c>
      <c r="D13" s="99">
        <v>28</v>
      </c>
      <c r="E13" s="99">
        <v>26</v>
      </c>
      <c r="F13" s="99">
        <v>28</v>
      </c>
      <c r="G13" s="556">
        <v>26</v>
      </c>
    </row>
    <row r="14" spans="1:9" ht="19.5" customHeight="1" thickBot="1">
      <c r="A14" s="780"/>
      <c r="B14" s="494" t="s">
        <v>141</v>
      </c>
      <c r="C14" s="459">
        <v>47.9</v>
      </c>
      <c r="D14" s="487">
        <f>D13/D12*100</f>
        <v>62.222222222222221</v>
      </c>
      <c r="E14" s="487">
        <f>E13/E12*100</f>
        <v>72.222222222222214</v>
      </c>
      <c r="F14" s="459">
        <f>F13/F12*100</f>
        <v>82.35294117647058</v>
      </c>
      <c r="G14" s="558">
        <f>G13/G12*100</f>
        <v>81.25</v>
      </c>
    </row>
    <row r="15" spans="1:9">
      <c r="A15" s="757" t="s">
        <v>24</v>
      </c>
      <c r="B15" s="757"/>
      <c r="I15" s="461"/>
    </row>
    <row r="16" spans="1:9">
      <c r="A16" s="757" t="s">
        <v>315</v>
      </c>
      <c r="B16" s="757"/>
    </row>
  </sheetData>
  <mergeCells count="8">
    <mergeCell ref="A2:B2"/>
    <mergeCell ref="A15:B15"/>
    <mergeCell ref="A16:B16"/>
    <mergeCell ref="A1:B1"/>
    <mergeCell ref="A3:A5"/>
    <mergeCell ref="A12:A14"/>
    <mergeCell ref="A9:A11"/>
    <mergeCell ref="A6:A8"/>
  </mergeCells>
  <phoneticPr fontId="4"/>
  <pageMargins left="0.59055118110236227" right="0.59055118110236227" top="0.59055118110236227" bottom="0.39370078740157483" header="0.39370078740157483" footer="0.19685039370078741"/>
  <pageSetup paperSize="9" fitToHeight="4" orientation="landscape" r:id="rId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H34"/>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K8" sqref="K8"/>
    </sheetView>
  </sheetViews>
  <sheetFormatPr defaultColWidth="9" defaultRowHeight="17.399999999999999"/>
  <cols>
    <col min="1" max="1" width="9.77734375" style="584" customWidth="1"/>
    <col min="2" max="2" width="23" style="584" customWidth="1"/>
    <col min="3" max="7" width="8.77734375" style="584" customWidth="1"/>
    <col min="8" max="8" width="12.6640625" style="584" customWidth="1"/>
    <col min="9" max="16384" width="9" style="584"/>
  </cols>
  <sheetData>
    <row r="1" spans="1:8" ht="18" thickBot="1">
      <c r="A1" s="97" t="s">
        <v>326</v>
      </c>
      <c r="B1" s="97"/>
      <c r="C1" s="97"/>
      <c r="D1" s="97"/>
      <c r="E1" s="97"/>
      <c r="F1" s="98"/>
      <c r="H1" s="98" t="s">
        <v>378</v>
      </c>
    </row>
    <row r="2" spans="1:8">
      <c r="A2" s="783" t="s">
        <v>195</v>
      </c>
      <c r="B2" s="784"/>
      <c r="C2" s="783" t="s">
        <v>217</v>
      </c>
      <c r="D2" s="789"/>
      <c r="E2" s="790"/>
      <c r="F2" s="783" t="s">
        <v>197</v>
      </c>
      <c r="G2" s="789"/>
      <c r="H2" s="784"/>
    </row>
    <row r="3" spans="1:8" ht="70.2" thickBot="1">
      <c r="A3" s="785"/>
      <c r="B3" s="786"/>
      <c r="C3" s="585" t="s">
        <v>214</v>
      </c>
      <c r="D3" s="275" t="s">
        <v>215</v>
      </c>
      <c r="E3" s="415" t="s">
        <v>216</v>
      </c>
      <c r="F3" s="585" t="s">
        <v>20</v>
      </c>
      <c r="G3" s="276" t="s">
        <v>218</v>
      </c>
      <c r="H3" s="277" t="s">
        <v>219</v>
      </c>
    </row>
    <row r="4" spans="1:8" ht="18" thickBot="1">
      <c r="A4" s="787" t="s">
        <v>211</v>
      </c>
      <c r="B4" s="788"/>
      <c r="C4" s="412">
        <f>SUM(C5,C26)</f>
        <v>304</v>
      </c>
      <c r="D4" s="413">
        <f>SUM(D5,D26)</f>
        <v>116</v>
      </c>
      <c r="E4" s="416">
        <f>SUM(E5,E12,E19,E26)</f>
        <v>335</v>
      </c>
      <c r="F4" s="412">
        <f>SUM(F5,F12,F19,F26)</f>
        <v>143</v>
      </c>
      <c r="G4" s="413">
        <f>SUM(G5,G12,G19,G26)</f>
        <v>135</v>
      </c>
      <c r="H4" s="414">
        <f>SUM(H5,H12,H19,H26)</f>
        <v>8</v>
      </c>
    </row>
    <row r="5" spans="1:8" ht="18" thickTop="1">
      <c r="A5" s="791" t="s">
        <v>155</v>
      </c>
      <c r="B5" s="408" t="s">
        <v>20</v>
      </c>
      <c r="C5" s="409">
        <f t="shared" ref="C5:H5" si="0">SUM(C6:C11)</f>
        <v>302</v>
      </c>
      <c r="D5" s="410">
        <f t="shared" si="0"/>
        <v>114</v>
      </c>
      <c r="E5" s="417">
        <f t="shared" si="0"/>
        <v>185</v>
      </c>
      <c r="F5" s="409">
        <f t="shared" si="0"/>
        <v>135</v>
      </c>
      <c r="G5" s="410">
        <f t="shared" si="0"/>
        <v>130</v>
      </c>
      <c r="H5" s="411">
        <f t="shared" si="0"/>
        <v>5</v>
      </c>
    </row>
    <row r="6" spans="1:8">
      <c r="A6" s="791"/>
      <c r="B6" s="287" t="s">
        <v>208</v>
      </c>
      <c r="C6" s="291">
        <v>73</v>
      </c>
      <c r="D6" s="42">
        <v>25</v>
      </c>
      <c r="E6" s="418">
        <v>46</v>
      </c>
      <c r="F6" s="421">
        <v>25</v>
      </c>
      <c r="G6" s="24">
        <v>24</v>
      </c>
      <c r="H6" s="43">
        <v>1</v>
      </c>
    </row>
    <row r="7" spans="1:8">
      <c r="A7" s="791"/>
      <c r="B7" s="287" t="s">
        <v>151</v>
      </c>
      <c r="C7" s="291">
        <v>65</v>
      </c>
      <c r="D7" s="42">
        <v>23</v>
      </c>
      <c r="E7" s="418">
        <v>41</v>
      </c>
      <c r="F7" s="421">
        <v>29</v>
      </c>
      <c r="G7" s="42">
        <v>29</v>
      </c>
      <c r="H7" s="43">
        <v>0</v>
      </c>
    </row>
    <row r="8" spans="1:8">
      <c r="A8" s="791"/>
      <c r="B8" s="287" t="s">
        <v>212</v>
      </c>
      <c r="C8" s="291">
        <v>44</v>
      </c>
      <c r="D8" s="42">
        <v>11</v>
      </c>
      <c r="E8" s="418">
        <v>33</v>
      </c>
      <c r="F8" s="421">
        <v>12</v>
      </c>
      <c r="G8" s="42">
        <v>10</v>
      </c>
      <c r="H8" s="43">
        <v>2</v>
      </c>
    </row>
    <row r="9" spans="1:8">
      <c r="A9" s="791"/>
      <c r="B9" s="287" t="s">
        <v>204</v>
      </c>
      <c r="C9" s="291">
        <v>31</v>
      </c>
      <c r="D9" s="42">
        <v>9</v>
      </c>
      <c r="E9" s="418">
        <v>22</v>
      </c>
      <c r="F9" s="421">
        <v>9</v>
      </c>
      <c r="G9" s="42">
        <v>8</v>
      </c>
      <c r="H9" s="43">
        <v>1</v>
      </c>
    </row>
    <row r="10" spans="1:8">
      <c r="A10" s="791"/>
      <c r="B10" s="287" t="s">
        <v>213</v>
      </c>
      <c r="C10" s="291">
        <v>51</v>
      </c>
      <c r="D10" s="42">
        <v>31</v>
      </c>
      <c r="E10" s="43">
        <v>20</v>
      </c>
      <c r="F10" s="421">
        <v>44</v>
      </c>
      <c r="G10" s="588">
        <v>44</v>
      </c>
      <c r="H10" s="589">
        <v>0</v>
      </c>
    </row>
    <row r="11" spans="1:8" ht="18" thickBot="1">
      <c r="A11" s="792"/>
      <c r="B11" s="590" t="s">
        <v>379</v>
      </c>
      <c r="C11" s="591">
        <v>38</v>
      </c>
      <c r="D11" s="592">
        <v>15</v>
      </c>
      <c r="E11" s="593">
        <v>23</v>
      </c>
      <c r="F11" s="421">
        <v>16</v>
      </c>
      <c r="G11" s="94">
        <v>15</v>
      </c>
      <c r="H11" s="95">
        <v>1</v>
      </c>
    </row>
    <row r="12" spans="1:8">
      <c r="A12" s="793" t="s">
        <v>154</v>
      </c>
      <c r="B12" s="286" t="s">
        <v>20</v>
      </c>
      <c r="C12" s="289">
        <f>SUM(C13:C18)</f>
        <v>10</v>
      </c>
      <c r="D12" s="285">
        <f t="shared" ref="D12:H12" si="1">SUM(D13:D18)</f>
        <v>5</v>
      </c>
      <c r="E12" s="420">
        <f t="shared" si="1"/>
        <v>5</v>
      </c>
      <c r="F12" s="289">
        <f t="shared" si="1"/>
        <v>5</v>
      </c>
      <c r="G12" s="285">
        <f t="shared" si="1"/>
        <v>3</v>
      </c>
      <c r="H12" s="290">
        <f t="shared" si="1"/>
        <v>2</v>
      </c>
    </row>
    <row r="13" spans="1:8">
      <c r="A13" s="791"/>
      <c r="B13" s="287" t="s">
        <v>208</v>
      </c>
      <c r="C13" s="291">
        <v>2</v>
      </c>
      <c r="D13" s="42">
        <v>1</v>
      </c>
      <c r="E13" s="418">
        <v>1</v>
      </c>
      <c r="F13" s="291">
        <v>1</v>
      </c>
      <c r="G13" s="42">
        <v>1</v>
      </c>
      <c r="H13" s="43">
        <v>0</v>
      </c>
    </row>
    <row r="14" spans="1:8">
      <c r="A14" s="791"/>
      <c r="B14" s="287" t="s">
        <v>151</v>
      </c>
      <c r="C14" s="291">
        <v>3</v>
      </c>
      <c r="D14" s="42">
        <v>0</v>
      </c>
      <c r="E14" s="418">
        <v>3</v>
      </c>
      <c r="F14" s="291">
        <v>0</v>
      </c>
      <c r="G14" s="42">
        <v>0</v>
      </c>
      <c r="H14" s="43">
        <v>0</v>
      </c>
    </row>
    <row r="15" spans="1:8">
      <c r="A15" s="791"/>
      <c r="B15" s="287" t="s">
        <v>212</v>
      </c>
      <c r="C15" s="291">
        <v>2</v>
      </c>
      <c r="D15" s="42">
        <v>2</v>
      </c>
      <c r="E15" s="418">
        <v>0</v>
      </c>
      <c r="F15" s="291">
        <v>2</v>
      </c>
      <c r="G15" s="42">
        <v>1</v>
      </c>
      <c r="H15" s="43">
        <v>1</v>
      </c>
    </row>
    <row r="16" spans="1:8">
      <c r="A16" s="791"/>
      <c r="B16" s="287" t="s">
        <v>204</v>
      </c>
      <c r="C16" s="291">
        <v>1</v>
      </c>
      <c r="D16" s="42">
        <v>0</v>
      </c>
      <c r="E16" s="418">
        <v>1</v>
      </c>
      <c r="F16" s="291">
        <v>0</v>
      </c>
      <c r="G16" s="42">
        <v>0</v>
      </c>
      <c r="H16" s="43">
        <v>0</v>
      </c>
    </row>
    <row r="17" spans="1:8">
      <c r="A17" s="791"/>
      <c r="B17" s="594" t="s">
        <v>380</v>
      </c>
      <c r="C17" s="595">
        <v>1</v>
      </c>
      <c r="D17" s="588">
        <v>1</v>
      </c>
      <c r="E17" s="418">
        <v>0</v>
      </c>
      <c r="F17" s="291">
        <v>1</v>
      </c>
      <c r="G17" s="588">
        <v>1</v>
      </c>
      <c r="H17" s="589">
        <v>0</v>
      </c>
    </row>
    <row r="18" spans="1:8" ht="18" thickBot="1">
      <c r="A18" s="792"/>
      <c r="B18" s="288" t="s">
        <v>381</v>
      </c>
      <c r="C18" s="292">
        <v>1</v>
      </c>
      <c r="D18" s="94">
        <v>1</v>
      </c>
      <c r="E18" s="418">
        <v>0</v>
      </c>
      <c r="F18" s="291">
        <v>1</v>
      </c>
      <c r="G18" s="94">
        <v>0</v>
      </c>
      <c r="H18" s="95">
        <v>1</v>
      </c>
    </row>
    <row r="19" spans="1:8">
      <c r="A19" s="794" t="s">
        <v>153</v>
      </c>
      <c r="B19" s="286" t="s">
        <v>20</v>
      </c>
      <c r="C19" s="289">
        <f>SUM(C20:C25)</f>
        <v>149</v>
      </c>
      <c r="D19" s="285">
        <f t="shared" ref="D19:H19" si="2">SUM(D20:D25)</f>
        <v>1</v>
      </c>
      <c r="E19" s="420">
        <f t="shared" si="2"/>
        <v>145</v>
      </c>
      <c r="F19" s="289">
        <f t="shared" si="2"/>
        <v>1</v>
      </c>
      <c r="G19" s="285">
        <f t="shared" si="2"/>
        <v>0</v>
      </c>
      <c r="H19" s="290">
        <f t="shared" si="2"/>
        <v>1</v>
      </c>
    </row>
    <row r="20" spans="1:8">
      <c r="A20" s="795"/>
      <c r="B20" s="287" t="s">
        <v>208</v>
      </c>
      <c r="C20" s="291">
        <v>34</v>
      </c>
      <c r="D20" s="42">
        <v>1</v>
      </c>
      <c r="E20" s="418">
        <v>33</v>
      </c>
      <c r="F20" s="291">
        <v>1</v>
      </c>
      <c r="G20" s="42">
        <v>0</v>
      </c>
      <c r="H20" s="43">
        <v>1</v>
      </c>
    </row>
    <row r="21" spans="1:8">
      <c r="A21" s="795"/>
      <c r="B21" s="287" t="s">
        <v>151</v>
      </c>
      <c r="C21" s="291">
        <v>34</v>
      </c>
      <c r="D21" s="42">
        <v>0</v>
      </c>
      <c r="E21" s="418">
        <v>34</v>
      </c>
      <c r="F21" s="291">
        <v>0</v>
      </c>
      <c r="G21" s="42">
        <v>0</v>
      </c>
      <c r="H21" s="43">
        <v>0</v>
      </c>
    </row>
    <row r="22" spans="1:8">
      <c r="A22" s="795"/>
      <c r="B22" s="287" t="s">
        <v>212</v>
      </c>
      <c r="C22" s="291">
        <v>23</v>
      </c>
      <c r="D22" s="42">
        <v>0</v>
      </c>
      <c r="E22" s="418">
        <v>23</v>
      </c>
      <c r="F22" s="291">
        <v>0</v>
      </c>
      <c r="G22" s="42">
        <v>0</v>
      </c>
      <c r="H22" s="43">
        <v>0</v>
      </c>
    </row>
    <row r="23" spans="1:8">
      <c r="A23" s="795"/>
      <c r="B23" s="287" t="s">
        <v>204</v>
      </c>
      <c r="C23" s="291">
        <v>7</v>
      </c>
      <c r="D23" s="42">
        <v>0</v>
      </c>
      <c r="E23" s="418">
        <v>7</v>
      </c>
      <c r="F23" s="291">
        <v>0</v>
      </c>
      <c r="G23" s="42">
        <v>0</v>
      </c>
      <c r="H23" s="43">
        <v>0</v>
      </c>
    </row>
    <row r="24" spans="1:8">
      <c r="A24" s="795"/>
      <c r="B24" s="594" t="s">
        <v>213</v>
      </c>
      <c r="C24" s="595">
        <v>30</v>
      </c>
      <c r="D24" s="588">
        <v>0</v>
      </c>
      <c r="E24" s="596">
        <v>27</v>
      </c>
      <c r="F24" s="595">
        <v>0</v>
      </c>
      <c r="G24" s="588">
        <v>0</v>
      </c>
      <c r="H24" s="589">
        <v>0</v>
      </c>
    </row>
    <row r="25" spans="1:8" ht="18" thickBot="1">
      <c r="A25" s="796"/>
      <c r="B25" s="288" t="s">
        <v>379</v>
      </c>
      <c r="C25" s="292">
        <v>21</v>
      </c>
      <c r="D25" s="94">
        <v>0</v>
      </c>
      <c r="E25" s="419">
        <v>21</v>
      </c>
      <c r="F25" s="292">
        <v>0</v>
      </c>
      <c r="G25" s="94">
        <v>0</v>
      </c>
      <c r="H25" s="95">
        <v>0</v>
      </c>
    </row>
    <row r="26" spans="1:8">
      <c r="A26" s="793" t="s">
        <v>152</v>
      </c>
      <c r="B26" s="286" t="s">
        <v>20</v>
      </c>
      <c r="C26" s="289">
        <f>SUM(C27:C32)</f>
        <v>2</v>
      </c>
      <c r="D26" s="285">
        <f t="shared" ref="D26:G26" si="3">SUM(D27:D32)</f>
        <v>2</v>
      </c>
      <c r="E26" s="420">
        <f t="shared" si="3"/>
        <v>0</v>
      </c>
      <c r="F26" s="289">
        <f t="shared" si="3"/>
        <v>2</v>
      </c>
      <c r="G26" s="285">
        <f t="shared" si="3"/>
        <v>2</v>
      </c>
      <c r="H26" s="290">
        <v>0</v>
      </c>
    </row>
    <row r="27" spans="1:8">
      <c r="A27" s="791"/>
      <c r="B27" s="287" t="s">
        <v>208</v>
      </c>
      <c r="C27" s="291">
        <v>1</v>
      </c>
      <c r="D27" s="42">
        <v>1</v>
      </c>
      <c r="E27" s="418">
        <v>0</v>
      </c>
      <c r="F27" s="291">
        <v>1</v>
      </c>
      <c r="G27" s="42">
        <v>1</v>
      </c>
      <c r="H27" s="43">
        <v>0</v>
      </c>
    </row>
    <row r="28" spans="1:8">
      <c r="A28" s="791"/>
      <c r="B28" s="287" t="s">
        <v>151</v>
      </c>
      <c r="C28" s="291">
        <v>1</v>
      </c>
      <c r="D28" s="42">
        <v>1</v>
      </c>
      <c r="E28" s="418">
        <v>0</v>
      </c>
      <c r="F28" s="291">
        <v>1</v>
      </c>
      <c r="G28" s="42">
        <v>1</v>
      </c>
      <c r="H28" s="43">
        <v>0</v>
      </c>
    </row>
    <row r="29" spans="1:8">
      <c r="A29" s="791"/>
      <c r="B29" s="287" t="s">
        <v>212</v>
      </c>
      <c r="C29" s="291">
        <v>0</v>
      </c>
      <c r="D29" s="42">
        <v>0</v>
      </c>
      <c r="E29" s="418">
        <v>0</v>
      </c>
      <c r="F29" s="291">
        <v>0</v>
      </c>
      <c r="G29" s="42">
        <v>0</v>
      </c>
      <c r="H29" s="43">
        <v>0</v>
      </c>
    </row>
    <row r="30" spans="1:8">
      <c r="A30" s="791"/>
      <c r="B30" s="287" t="s">
        <v>204</v>
      </c>
      <c r="C30" s="291">
        <v>0</v>
      </c>
      <c r="D30" s="42">
        <v>0</v>
      </c>
      <c r="E30" s="418">
        <v>0</v>
      </c>
      <c r="F30" s="291">
        <v>0</v>
      </c>
      <c r="G30" s="42">
        <v>0</v>
      </c>
      <c r="H30" s="43">
        <v>0</v>
      </c>
    </row>
    <row r="31" spans="1:8">
      <c r="A31" s="791"/>
      <c r="B31" s="594" t="s">
        <v>380</v>
      </c>
      <c r="C31" s="595">
        <v>0</v>
      </c>
      <c r="D31" s="588">
        <v>0</v>
      </c>
      <c r="E31" s="596">
        <v>0</v>
      </c>
      <c r="F31" s="595">
        <v>0</v>
      </c>
      <c r="G31" s="588">
        <v>0</v>
      </c>
      <c r="H31" s="589">
        <v>0</v>
      </c>
    </row>
    <row r="32" spans="1:8" ht="18" thickBot="1">
      <c r="A32" s="792"/>
      <c r="B32" s="288" t="s">
        <v>379</v>
      </c>
      <c r="C32" s="292">
        <v>0</v>
      </c>
      <c r="D32" s="94">
        <v>0</v>
      </c>
      <c r="E32" s="419">
        <v>0</v>
      </c>
      <c r="F32" s="292">
        <v>0</v>
      </c>
      <c r="G32" s="94">
        <v>0</v>
      </c>
      <c r="H32" s="95">
        <v>0</v>
      </c>
    </row>
    <row r="33" spans="1:8">
      <c r="A33" s="781" t="s">
        <v>203</v>
      </c>
      <c r="B33" s="781"/>
      <c r="C33" s="781"/>
      <c r="D33" s="781"/>
      <c r="E33" s="781"/>
      <c r="F33" s="781"/>
      <c r="G33" s="781"/>
      <c r="H33" s="781"/>
    </row>
    <row r="34" spans="1:8">
      <c r="A34" s="782" t="s">
        <v>261</v>
      </c>
      <c r="B34" s="782"/>
      <c r="C34" s="782"/>
      <c r="D34" s="782"/>
      <c r="E34" s="782"/>
      <c r="F34" s="782"/>
      <c r="G34" s="782"/>
      <c r="H34" s="782"/>
    </row>
  </sheetData>
  <mergeCells count="10">
    <mergeCell ref="A33:H33"/>
    <mergeCell ref="A34:H34"/>
    <mergeCell ref="A2:B3"/>
    <mergeCell ref="A4:B4"/>
    <mergeCell ref="C2:E2"/>
    <mergeCell ref="F2:H2"/>
    <mergeCell ref="A5:A11"/>
    <mergeCell ref="A12:A18"/>
    <mergeCell ref="A19:A25"/>
    <mergeCell ref="A26:A32"/>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D12"/>
  <sheetViews>
    <sheetView showGridLines="0" view="pageBreakPreview" zoomScaleNormal="100" zoomScaleSheetLayoutView="100" workbookViewId="0">
      <selection activeCell="D1" sqref="D1"/>
    </sheetView>
  </sheetViews>
  <sheetFormatPr defaultColWidth="9" defaultRowHeight="17.399999999999999"/>
  <cols>
    <col min="1" max="1" width="23.77734375" style="584" bestFit="1" customWidth="1"/>
    <col min="2" max="3" width="19.44140625" style="584" bestFit="1" customWidth="1"/>
    <col min="4" max="4" width="15.33203125" style="584" bestFit="1" customWidth="1"/>
    <col min="5" max="16384" width="9" style="584"/>
  </cols>
  <sheetData>
    <row r="1" spans="1:4" ht="18" thickBot="1">
      <c r="A1" s="797" t="s">
        <v>251</v>
      </c>
      <c r="B1" s="797"/>
      <c r="C1" s="797"/>
      <c r="D1" s="67" t="s">
        <v>365</v>
      </c>
    </row>
    <row r="2" spans="1:4" ht="19.5" customHeight="1" thickBot="1">
      <c r="A2" s="295" t="s">
        <v>303</v>
      </c>
      <c r="B2" s="296" t="s">
        <v>187</v>
      </c>
      <c r="C2" s="278" t="s">
        <v>186</v>
      </c>
      <c r="D2" s="279" t="s">
        <v>207</v>
      </c>
    </row>
    <row r="3" spans="1:4" ht="18" thickBot="1">
      <c r="A3" s="427" t="s">
        <v>59</v>
      </c>
      <c r="B3" s="327">
        <f>SUM(B4:B9)</f>
        <v>37</v>
      </c>
      <c r="C3" s="413">
        <f>SUM(C4:C9)</f>
        <v>47</v>
      </c>
      <c r="D3" s="414">
        <f>SUM(D4:D9)</f>
        <v>304</v>
      </c>
    </row>
    <row r="4" spans="1:4" ht="18.75" customHeight="1" thickTop="1">
      <c r="A4" s="423" t="s">
        <v>209</v>
      </c>
      <c r="B4" s="45">
        <v>7</v>
      </c>
      <c r="C4" s="44">
        <v>9</v>
      </c>
      <c r="D4" s="96">
        <v>61</v>
      </c>
    </row>
    <row r="5" spans="1:4" ht="18.75" customHeight="1">
      <c r="A5" s="424" t="s">
        <v>185</v>
      </c>
      <c r="B5" s="422">
        <v>7</v>
      </c>
      <c r="C5" s="42">
        <v>9</v>
      </c>
      <c r="D5" s="43">
        <v>70</v>
      </c>
    </row>
    <row r="6" spans="1:4" ht="18.75" customHeight="1">
      <c r="A6" s="424" t="s">
        <v>210</v>
      </c>
      <c r="B6" s="422">
        <v>7</v>
      </c>
      <c r="C6" s="42">
        <v>7</v>
      </c>
      <c r="D6" s="43">
        <v>47</v>
      </c>
    </row>
    <row r="7" spans="1:4" ht="18.75" customHeight="1">
      <c r="A7" s="424" t="s">
        <v>205</v>
      </c>
      <c r="B7" s="422">
        <v>6</v>
      </c>
      <c r="C7" s="42">
        <v>9</v>
      </c>
      <c r="D7" s="43">
        <v>36</v>
      </c>
    </row>
    <row r="8" spans="1:4" ht="18.75" customHeight="1">
      <c r="A8" s="424" t="s">
        <v>206</v>
      </c>
      <c r="B8" s="291">
        <v>7</v>
      </c>
      <c r="C8" s="42">
        <v>9</v>
      </c>
      <c r="D8" s="43">
        <v>38</v>
      </c>
    </row>
    <row r="9" spans="1:4" ht="18" thickBot="1">
      <c r="A9" s="425" t="s">
        <v>351</v>
      </c>
      <c r="B9" s="426">
        <v>3</v>
      </c>
      <c r="C9" s="94">
        <v>4</v>
      </c>
      <c r="D9" s="95">
        <v>52</v>
      </c>
    </row>
    <row r="10" spans="1:4">
      <c r="A10" s="583" t="s">
        <v>352</v>
      </c>
      <c r="B10" s="533"/>
      <c r="C10" s="533"/>
      <c r="D10" s="533"/>
    </row>
    <row r="11" spans="1:4">
      <c r="A11" s="781" t="s">
        <v>353</v>
      </c>
      <c r="B11" s="781"/>
      <c r="C11" s="781"/>
      <c r="D11" s="781"/>
    </row>
    <row r="12" spans="1:4">
      <c r="A12" s="583"/>
      <c r="B12" s="583"/>
      <c r="C12" s="583"/>
      <c r="D12" s="583"/>
    </row>
  </sheetData>
  <mergeCells count="2">
    <mergeCell ref="A1:C1"/>
    <mergeCell ref="A11:D11"/>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8"/>
  <sheetViews>
    <sheetView showGridLines="0" view="pageBreakPreview" zoomScaleNormal="100" zoomScaleSheetLayoutView="100" workbookViewId="0">
      <selection activeCell="K18" sqref="K18"/>
    </sheetView>
  </sheetViews>
  <sheetFormatPr defaultColWidth="9" defaultRowHeight="17.399999999999999"/>
  <cols>
    <col min="1" max="1" width="29.88671875" style="3" customWidth="1"/>
    <col min="2" max="6" width="10.77734375" style="3" customWidth="1"/>
    <col min="7" max="16384" width="9" style="3"/>
  </cols>
  <sheetData>
    <row r="1" spans="1:6" ht="18" thickBot="1">
      <c r="A1" s="65" t="s">
        <v>250</v>
      </c>
      <c r="B1" s="497"/>
      <c r="C1" s="497"/>
      <c r="E1" s="497"/>
      <c r="F1" s="497" t="s">
        <v>337</v>
      </c>
    </row>
    <row r="2" spans="1:6" ht="18" thickBot="1">
      <c r="A2" s="501" t="s">
        <v>195</v>
      </c>
      <c r="B2" s="280" t="s">
        <v>319</v>
      </c>
      <c r="C2" s="280" t="s">
        <v>318</v>
      </c>
      <c r="D2" s="502" t="s">
        <v>330</v>
      </c>
      <c r="E2" s="280" t="s">
        <v>343</v>
      </c>
      <c r="F2" s="601" t="s">
        <v>366</v>
      </c>
    </row>
    <row r="3" spans="1:6">
      <c r="A3" s="498" t="s">
        <v>184</v>
      </c>
      <c r="B3" s="44">
        <v>18</v>
      </c>
      <c r="C3" s="44">
        <v>26</v>
      </c>
      <c r="D3" s="44">
        <v>27</v>
      </c>
      <c r="E3" s="44">
        <v>41</v>
      </c>
      <c r="F3" s="560">
        <v>31</v>
      </c>
    </row>
    <row r="4" spans="1:6">
      <c r="A4" s="499" t="s">
        <v>183</v>
      </c>
      <c r="B4" s="42">
        <v>12</v>
      </c>
      <c r="C4" s="42">
        <v>17</v>
      </c>
      <c r="D4" s="42">
        <v>15</v>
      </c>
      <c r="E4" s="42">
        <v>23</v>
      </c>
      <c r="F4" s="561">
        <v>30</v>
      </c>
    </row>
    <row r="5" spans="1:6">
      <c r="A5" s="499" t="s">
        <v>182</v>
      </c>
      <c r="B5" s="42">
        <v>226</v>
      </c>
      <c r="C5" s="42">
        <v>241</v>
      </c>
      <c r="D5" s="42">
        <v>253</v>
      </c>
      <c r="E5" s="42">
        <v>269</v>
      </c>
      <c r="F5" s="561">
        <v>304</v>
      </c>
    </row>
    <row r="6" spans="1:6" ht="18" thickBot="1">
      <c r="A6" s="500" t="s">
        <v>181</v>
      </c>
      <c r="B6" s="94">
        <v>109</v>
      </c>
      <c r="C6" s="94">
        <v>118</v>
      </c>
      <c r="D6" s="94">
        <v>130</v>
      </c>
      <c r="E6" s="94">
        <v>137</v>
      </c>
      <c r="F6" s="562">
        <v>138</v>
      </c>
    </row>
    <row r="7" spans="1:6" ht="24.75" customHeight="1">
      <c r="A7" s="798" t="s">
        <v>203</v>
      </c>
      <c r="B7" s="798"/>
    </row>
    <row r="8" spans="1:6">
      <c r="A8" s="503" t="s">
        <v>344</v>
      </c>
      <c r="B8" s="503"/>
    </row>
  </sheetData>
  <mergeCells count="1">
    <mergeCell ref="A7:B7"/>
  </mergeCells>
  <phoneticPr fontId="4"/>
  <pageMargins left="0.25" right="0.25" top="0.75" bottom="0.75" header="0.3" footer="0.3"/>
  <pageSetup paperSize="9" orientation="portrait" r:id="rId1"/>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X10"/>
  <sheetViews>
    <sheetView showGridLines="0" view="pageBreakPreview" zoomScaleNormal="100" zoomScaleSheetLayoutView="100" workbookViewId="0">
      <selection activeCell="O12" sqref="O12"/>
    </sheetView>
  </sheetViews>
  <sheetFormatPr defaultColWidth="9" defaultRowHeight="17.399999999999999"/>
  <cols>
    <col min="1" max="1" width="6.88671875" style="22" customWidth="1"/>
    <col min="2" max="2" width="25.77734375" style="22" bestFit="1" customWidth="1"/>
    <col min="3" max="14" width="9" style="22" customWidth="1"/>
    <col min="15" max="15" width="8" style="22" customWidth="1"/>
    <col min="16" max="16384" width="9" style="22"/>
  </cols>
  <sheetData>
    <row r="1" spans="1:24" ht="18" thickBot="1">
      <c r="A1" s="74" t="s">
        <v>338</v>
      </c>
      <c r="B1" s="75"/>
      <c r="C1" s="587"/>
      <c r="I1" s="27" t="s">
        <v>180</v>
      </c>
      <c r="J1" s="28"/>
      <c r="L1" s="587"/>
      <c r="M1" s="587"/>
      <c r="N1" s="600" t="s">
        <v>365</v>
      </c>
    </row>
    <row r="2" spans="1:24" ht="18.75" customHeight="1">
      <c r="A2" s="805" t="s">
        <v>196</v>
      </c>
      <c r="B2" s="806"/>
      <c r="C2" s="701" t="s">
        <v>59</v>
      </c>
      <c r="D2" s="809" t="s">
        <v>22</v>
      </c>
      <c r="E2" s="705" t="s">
        <v>21</v>
      </c>
      <c r="F2" s="708" t="s">
        <v>179</v>
      </c>
      <c r="G2" s="706" t="s">
        <v>178</v>
      </c>
      <c r="H2" s="609" t="s">
        <v>300</v>
      </c>
      <c r="I2" s="610"/>
      <c r="J2" s="610"/>
      <c r="K2" s="610"/>
      <c r="L2" s="610"/>
      <c r="M2" s="610"/>
      <c r="N2" s="611"/>
      <c r="O2" s="29"/>
    </row>
    <row r="3" spans="1:24" ht="35.4" thickBot="1">
      <c r="A3" s="807"/>
      <c r="B3" s="808"/>
      <c r="C3" s="702"/>
      <c r="D3" s="810"/>
      <c r="E3" s="626"/>
      <c r="F3" s="709"/>
      <c r="G3" s="707"/>
      <c r="H3" s="229" t="s">
        <v>299</v>
      </c>
      <c r="I3" s="582" t="s">
        <v>199</v>
      </c>
      <c r="J3" s="259" t="s">
        <v>52</v>
      </c>
      <c r="K3" s="582" t="s">
        <v>194</v>
      </c>
      <c r="L3" s="582" t="s">
        <v>177</v>
      </c>
      <c r="M3" s="582" t="s">
        <v>176</v>
      </c>
      <c r="N3" s="586" t="s">
        <v>354</v>
      </c>
      <c r="O3" s="30"/>
      <c r="P3" s="31"/>
      <c r="Q3" s="31"/>
      <c r="R3" s="31"/>
      <c r="S3" s="31"/>
      <c r="T3" s="31"/>
      <c r="U3" s="31"/>
      <c r="V3" s="31"/>
      <c r="W3" s="31"/>
      <c r="X3" s="31"/>
    </row>
    <row r="4" spans="1:24" ht="37.5" customHeight="1">
      <c r="A4" s="799" t="s">
        <v>201</v>
      </c>
      <c r="B4" s="281" t="s">
        <v>175</v>
      </c>
      <c r="C4" s="249">
        <f>SUM(D4:H4)</f>
        <v>92</v>
      </c>
      <c r="D4" s="6">
        <v>33</v>
      </c>
      <c r="E4" s="6">
        <v>20</v>
      </c>
      <c r="F4" s="6">
        <v>7</v>
      </c>
      <c r="G4" s="4">
        <v>1</v>
      </c>
      <c r="H4" s="249">
        <f>SUM(I4:N4)</f>
        <v>31</v>
      </c>
      <c r="I4" s="6">
        <v>3</v>
      </c>
      <c r="J4" s="93">
        <v>10</v>
      </c>
      <c r="K4" s="6">
        <v>2</v>
      </c>
      <c r="L4" s="6">
        <v>4</v>
      </c>
      <c r="M4" s="534">
        <v>5</v>
      </c>
      <c r="N4" s="34">
        <v>7</v>
      </c>
      <c r="O4" s="33"/>
    </row>
    <row r="5" spans="1:24" ht="37.5" customHeight="1">
      <c r="A5" s="800"/>
      <c r="B5" s="281" t="s">
        <v>174</v>
      </c>
      <c r="C5" s="249">
        <f>SUM(D5:H5)</f>
        <v>60</v>
      </c>
      <c r="D5" s="6">
        <v>15</v>
      </c>
      <c r="E5" s="6">
        <v>15</v>
      </c>
      <c r="F5" s="6">
        <v>2</v>
      </c>
      <c r="G5" s="4">
        <v>0</v>
      </c>
      <c r="H5" s="284">
        <f>SUM(I5:N5)</f>
        <v>28</v>
      </c>
      <c r="I5" s="6">
        <v>4</v>
      </c>
      <c r="J5" s="6">
        <v>15</v>
      </c>
      <c r="K5" s="6">
        <v>1</v>
      </c>
      <c r="L5" s="6">
        <v>2</v>
      </c>
      <c r="M5" s="534">
        <v>4</v>
      </c>
      <c r="N5" s="34">
        <v>2</v>
      </c>
      <c r="O5" s="33"/>
      <c r="Q5" s="587"/>
    </row>
    <row r="6" spans="1:24" ht="37.5" customHeight="1">
      <c r="A6" s="801"/>
      <c r="B6" s="281" t="s">
        <v>173</v>
      </c>
      <c r="C6" s="249">
        <f>SUM(D6:H6)</f>
        <v>386</v>
      </c>
      <c r="D6" s="6">
        <v>102</v>
      </c>
      <c r="E6" s="6">
        <v>88</v>
      </c>
      <c r="F6" s="6">
        <v>41</v>
      </c>
      <c r="G6" s="4">
        <v>19</v>
      </c>
      <c r="H6" s="284">
        <f>SUM(I6:N6)</f>
        <v>136</v>
      </c>
      <c r="I6" s="6">
        <v>26</v>
      </c>
      <c r="J6" s="6">
        <v>30</v>
      </c>
      <c r="K6" s="6">
        <v>12</v>
      </c>
      <c r="L6" s="6">
        <v>8</v>
      </c>
      <c r="M6" s="534">
        <v>45</v>
      </c>
      <c r="N6" s="34">
        <v>15</v>
      </c>
      <c r="O6" s="35"/>
    </row>
    <row r="7" spans="1:24" ht="37.5" customHeight="1">
      <c r="A7" s="802" t="s">
        <v>202</v>
      </c>
      <c r="B7" s="281" t="s">
        <v>172</v>
      </c>
      <c r="C7" s="249">
        <f>SUM(D7:H7)</f>
        <v>333</v>
      </c>
      <c r="D7" s="6">
        <v>87</v>
      </c>
      <c r="E7" s="6">
        <v>75</v>
      </c>
      <c r="F7" s="6">
        <v>34</v>
      </c>
      <c r="G7" s="4">
        <v>17</v>
      </c>
      <c r="H7" s="284">
        <f>SUM(I7:N7)</f>
        <v>120</v>
      </c>
      <c r="I7" s="6">
        <v>27</v>
      </c>
      <c r="J7" s="6">
        <v>25</v>
      </c>
      <c r="K7" s="6">
        <v>13</v>
      </c>
      <c r="L7" s="6">
        <v>9</v>
      </c>
      <c r="M7" s="534">
        <v>31</v>
      </c>
      <c r="N7" s="34">
        <v>15</v>
      </c>
      <c r="O7" s="36"/>
    </row>
    <row r="8" spans="1:24" ht="37.5" customHeight="1" thickBot="1">
      <c r="A8" s="803"/>
      <c r="B8" s="282" t="s">
        <v>171</v>
      </c>
      <c r="C8" s="283">
        <f>SUM(D8:H8)</f>
        <v>895</v>
      </c>
      <c r="D8" s="38">
        <v>246</v>
      </c>
      <c r="E8" s="38">
        <v>215</v>
      </c>
      <c r="F8" s="38">
        <v>91</v>
      </c>
      <c r="G8" s="39">
        <v>39</v>
      </c>
      <c r="H8" s="283">
        <f>SUM(I8:N8)</f>
        <v>304</v>
      </c>
      <c r="I8" s="38">
        <v>74</v>
      </c>
      <c r="J8" s="38">
        <v>66</v>
      </c>
      <c r="K8" s="38">
        <v>44</v>
      </c>
      <c r="L8" s="38">
        <v>31</v>
      </c>
      <c r="M8" s="535">
        <v>51</v>
      </c>
      <c r="N8" s="101">
        <v>38</v>
      </c>
      <c r="O8" s="2"/>
    </row>
    <row r="9" spans="1:24" s="443" customFormat="1" ht="26.25" customHeight="1">
      <c r="A9" s="804" t="s">
        <v>24</v>
      </c>
      <c r="B9" s="804"/>
      <c r="C9" s="21"/>
      <c r="D9" s="21"/>
      <c r="E9" s="21"/>
      <c r="F9" s="21"/>
      <c r="G9" s="21"/>
    </row>
    <row r="10" spans="1:24" s="40" customFormat="1"/>
  </sheetData>
  <mergeCells count="10">
    <mergeCell ref="A9:B9"/>
    <mergeCell ref="A2:B3"/>
    <mergeCell ref="C2:C3"/>
    <mergeCell ref="D2:D3"/>
    <mergeCell ref="E2:E3"/>
    <mergeCell ref="F2:F3"/>
    <mergeCell ref="G2:G3"/>
    <mergeCell ref="A4:A6"/>
    <mergeCell ref="A7:A8"/>
    <mergeCell ref="H2:N2"/>
  </mergeCells>
  <phoneticPr fontId="4"/>
  <pageMargins left="0.7" right="0.7" top="0.75" bottom="0.75" header="0.3" footer="0.3"/>
  <pageSetup paperSize="9" scale="94" orientation="landscape" r:id="rId1"/>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K13"/>
  <sheetViews>
    <sheetView view="pageBreakPreview" zoomScaleNormal="100" zoomScaleSheetLayoutView="100" workbookViewId="0">
      <pane xSplit="7" ySplit="12" topLeftCell="H13" activePane="bottomRight" state="frozen"/>
      <selection pane="topRight" activeCell="J1" sqref="J1"/>
      <selection pane="bottomLeft" activeCell="A13" sqref="A13"/>
      <selection pane="bottomRight" activeCell="J2" sqref="J2:K2"/>
    </sheetView>
  </sheetViews>
  <sheetFormatPr defaultColWidth="9" defaultRowHeight="17.399999999999999"/>
  <cols>
    <col min="1" max="1" width="17.44140625" style="3" bestFit="1" customWidth="1"/>
    <col min="2" max="2" width="11.21875" style="3" customWidth="1"/>
    <col min="3" max="3" width="9" style="3"/>
    <col min="4" max="4" width="11.21875" style="3" customWidth="1"/>
    <col min="5" max="5" width="9.77734375" style="3" customWidth="1"/>
    <col min="6" max="6" width="11.21875" style="3" customWidth="1"/>
    <col min="7" max="7" width="9.77734375" style="3" customWidth="1"/>
    <col min="8" max="8" width="11.21875" style="3" bestFit="1" customWidth="1"/>
    <col min="9" max="9" width="9.21875" style="3" bestFit="1" customWidth="1"/>
    <col min="10" max="10" width="11.21875" style="3" bestFit="1" customWidth="1"/>
    <col min="11" max="11" width="9.6640625" style="3" bestFit="1" customWidth="1"/>
    <col min="12" max="16384" width="9" style="3"/>
  </cols>
  <sheetData>
    <row r="1" spans="1:11" ht="18" thickBot="1">
      <c r="A1" s="543" t="s">
        <v>339</v>
      </c>
    </row>
    <row r="2" spans="1:11" ht="17.399999999999999" customHeight="1">
      <c r="A2" s="816" t="s">
        <v>196</v>
      </c>
      <c r="B2" s="814" t="s">
        <v>321</v>
      </c>
      <c r="C2" s="815"/>
      <c r="D2" s="814" t="s">
        <v>320</v>
      </c>
      <c r="E2" s="815"/>
      <c r="F2" s="814" t="s">
        <v>331</v>
      </c>
      <c r="G2" s="815"/>
      <c r="H2" s="814" t="s">
        <v>345</v>
      </c>
      <c r="I2" s="815"/>
      <c r="J2" s="818" t="s">
        <v>367</v>
      </c>
      <c r="K2" s="819"/>
    </row>
    <row r="3" spans="1:11" ht="18" thickBot="1">
      <c r="A3" s="817"/>
      <c r="B3" s="293" t="s">
        <v>198</v>
      </c>
      <c r="C3" s="563" t="s">
        <v>170</v>
      </c>
      <c r="D3" s="293" t="s">
        <v>198</v>
      </c>
      <c r="E3" s="563" t="s">
        <v>170</v>
      </c>
      <c r="F3" s="293" t="s">
        <v>198</v>
      </c>
      <c r="G3" s="563" t="s">
        <v>170</v>
      </c>
      <c r="H3" s="293" t="s">
        <v>198</v>
      </c>
      <c r="I3" s="563" t="s">
        <v>170</v>
      </c>
      <c r="J3" s="293" t="s">
        <v>198</v>
      </c>
      <c r="K3" s="294" t="s">
        <v>170</v>
      </c>
    </row>
    <row r="4" spans="1:11" ht="18.75" customHeight="1">
      <c r="A4" s="812" t="s">
        <v>327</v>
      </c>
      <c r="B4" s="429" t="s">
        <v>137</v>
      </c>
      <c r="C4" s="564" t="s">
        <v>169</v>
      </c>
      <c r="D4" s="429" t="s">
        <v>137</v>
      </c>
      <c r="E4" s="564" t="s">
        <v>169</v>
      </c>
      <c r="F4" s="429" t="s">
        <v>137</v>
      </c>
      <c r="G4" s="564" t="s">
        <v>169</v>
      </c>
      <c r="H4" s="429" t="s">
        <v>355</v>
      </c>
      <c r="I4" s="564" t="s">
        <v>356</v>
      </c>
      <c r="J4" s="429" t="s">
        <v>355</v>
      </c>
      <c r="K4" s="430" t="s">
        <v>356</v>
      </c>
    </row>
    <row r="5" spans="1:11" ht="18" thickBot="1">
      <c r="A5" s="813"/>
      <c r="B5" s="428">
        <f t="shared" ref="B5:K5" si="0">SUM(B6:B11)</f>
        <v>166</v>
      </c>
      <c r="C5" s="468">
        <f t="shared" si="0"/>
        <v>1944</v>
      </c>
      <c r="D5" s="428">
        <f t="shared" si="0"/>
        <v>193</v>
      </c>
      <c r="E5" s="468">
        <f t="shared" si="0"/>
        <v>1836</v>
      </c>
      <c r="F5" s="428">
        <f t="shared" si="0"/>
        <v>133</v>
      </c>
      <c r="G5" s="468">
        <f t="shared" si="0"/>
        <v>1567</v>
      </c>
      <c r="H5" s="428">
        <f t="shared" si="0"/>
        <v>198</v>
      </c>
      <c r="I5" s="468">
        <f t="shared" si="0"/>
        <v>3082</v>
      </c>
      <c r="J5" s="428">
        <f t="shared" si="0"/>
        <v>205</v>
      </c>
      <c r="K5" s="434">
        <f t="shared" si="0"/>
        <v>2957</v>
      </c>
    </row>
    <row r="6" spans="1:11" ht="18" thickTop="1">
      <c r="A6" s="431" t="s">
        <v>168</v>
      </c>
      <c r="B6" s="69">
        <v>33</v>
      </c>
      <c r="C6" s="68">
        <v>581</v>
      </c>
      <c r="D6" s="69">
        <v>30</v>
      </c>
      <c r="E6" s="68">
        <v>407</v>
      </c>
      <c r="F6" s="69">
        <v>22</v>
      </c>
      <c r="G6" s="68">
        <v>234</v>
      </c>
      <c r="H6" s="69">
        <v>47</v>
      </c>
      <c r="I6" s="68">
        <v>490</v>
      </c>
      <c r="J6" s="69">
        <v>18</v>
      </c>
      <c r="K6" s="70">
        <v>170</v>
      </c>
    </row>
    <row r="7" spans="1:11">
      <c r="A7" s="432" t="s">
        <v>167</v>
      </c>
      <c r="B7" s="69">
        <v>10</v>
      </c>
      <c r="C7" s="68">
        <v>99</v>
      </c>
      <c r="D7" s="69">
        <v>9</v>
      </c>
      <c r="E7" s="68">
        <v>117</v>
      </c>
      <c r="F7" s="69">
        <v>6</v>
      </c>
      <c r="G7" s="68">
        <v>45</v>
      </c>
      <c r="H7" s="69">
        <v>4</v>
      </c>
      <c r="I7" s="68">
        <v>80</v>
      </c>
      <c r="J7" s="69">
        <v>4</v>
      </c>
      <c r="K7" s="70">
        <v>24</v>
      </c>
    </row>
    <row r="8" spans="1:11">
      <c r="A8" s="432" t="s">
        <v>166</v>
      </c>
      <c r="B8" s="69">
        <v>80</v>
      </c>
      <c r="C8" s="68">
        <v>647</v>
      </c>
      <c r="D8" s="69">
        <v>101</v>
      </c>
      <c r="E8" s="68">
        <v>685</v>
      </c>
      <c r="F8" s="69">
        <v>44</v>
      </c>
      <c r="G8" s="68">
        <v>309</v>
      </c>
      <c r="H8" s="69">
        <v>72</v>
      </c>
      <c r="I8" s="68">
        <v>578</v>
      </c>
      <c r="J8" s="69">
        <v>100</v>
      </c>
      <c r="K8" s="70">
        <v>762</v>
      </c>
    </row>
    <row r="9" spans="1:11">
      <c r="A9" s="432" t="s">
        <v>165</v>
      </c>
      <c r="B9" s="69">
        <v>18</v>
      </c>
      <c r="C9" s="68">
        <v>358</v>
      </c>
      <c r="D9" s="69">
        <v>13</v>
      </c>
      <c r="E9" s="68">
        <v>218</v>
      </c>
      <c r="F9" s="69">
        <v>19</v>
      </c>
      <c r="G9" s="68">
        <v>289</v>
      </c>
      <c r="H9" s="69">
        <v>15</v>
      </c>
      <c r="I9" s="68">
        <v>693</v>
      </c>
      <c r="J9" s="69">
        <v>35</v>
      </c>
      <c r="K9" s="70">
        <v>828</v>
      </c>
    </row>
    <row r="10" spans="1:11">
      <c r="A10" s="432" t="s">
        <v>164</v>
      </c>
      <c r="B10" s="72">
        <v>15</v>
      </c>
      <c r="C10" s="71">
        <v>97</v>
      </c>
      <c r="D10" s="72">
        <v>20</v>
      </c>
      <c r="E10" s="71">
        <v>211</v>
      </c>
      <c r="F10" s="72">
        <v>16</v>
      </c>
      <c r="G10" s="71">
        <v>387</v>
      </c>
      <c r="H10" s="72">
        <v>42</v>
      </c>
      <c r="I10" s="71">
        <v>966</v>
      </c>
      <c r="J10" s="72">
        <v>37</v>
      </c>
      <c r="K10" s="73">
        <v>1053</v>
      </c>
    </row>
    <row r="11" spans="1:11" ht="18" thickBot="1">
      <c r="A11" s="433" t="s">
        <v>25</v>
      </c>
      <c r="B11" s="90">
        <v>10</v>
      </c>
      <c r="C11" s="89">
        <v>162</v>
      </c>
      <c r="D11" s="90">
        <v>20</v>
      </c>
      <c r="E11" s="89">
        <v>198</v>
      </c>
      <c r="F11" s="90">
        <v>26</v>
      </c>
      <c r="G11" s="89">
        <v>303</v>
      </c>
      <c r="H11" s="90">
        <v>18</v>
      </c>
      <c r="I11" s="89">
        <v>275</v>
      </c>
      <c r="J11" s="90">
        <v>11</v>
      </c>
      <c r="K11" s="91">
        <v>120</v>
      </c>
    </row>
    <row r="12" spans="1:11" ht="17.399999999999999" customHeight="1">
      <c r="A12" s="811" t="s">
        <v>24</v>
      </c>
      <c r="B12" s="811"/>
    </row>
    <row r="13" spans="1:11">
      <c r="A13" s="26"/>
    </row>
  </sheetData>
  <mergeCells count="8">
    <mergeCell ref="A12:B12"/>
    <mergeCell ref="A4:A5"/>
    <mergeCell ref="H2:I2"/>
    <mergeCell ref="A2:A3"/>
    <mergeCell ref="J2:K2"/>
    <mergeCell ref="F2:G2"/>
    <mergeCell ref="D2:E2"/>
    <mergeCell ref="B2:C2"/>
  </mergeCells>
  <phoneticPr fontId="4"/>
  <pageMargins left="0.25" right="0.25"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15"/>
  <sheetViews>
    <sheetView showGridLines="0" view="pageBreakPreview" zoomScaleNormal="100" zoomScaleSheetLayoutView="100" workbookViewId="0">
      <selection activeCell="A3" sqref="A3"/>
    </sheetView>
  </sheetViews>
  <sheetFormatPr defaultColWidth="9" defaultRowHeight="13.2"/>
  <cols>
    <col min="1" max="7" width="10.6640625" customWidth="1"/>
  </cols>
  <sheetData>
    <row r="1" spans="1:7" ht="18" thickBot="1">
      <c r="A1" s="65" t="s">
        <v>334</v>
      </c>
      <c r="B1" s="66"/>
      <c r="C1" s="66"/>
      <c r="D1" s="66"/>
      <c r="E1" s="66"/>
      <c r="F1" s="66"/>
      <c r="G1" s="67" t="s">
        <v>163</v>
      </c>
    </row>
    <row r="2" spans="1:7" ht="18" thickBot="1">
      <c r="A2" s="295" t="s">
        <v>162</v>
      </c>
      <c r="B2" s="505" t="s">
        <v>161</v>
      </c>
      <c r="C2" s="296" t="s">
        <v>159</v>
      </c>
      <c r="D2" s="296" t="s">
        <v>82</v>
      </c>
      <c r="E2" s="296" t="s">
        <v>57</v>
      </c>
      <c r="F2" s="296" t="s">
        <v>56</v>
      </c>
      <c r="G2" s="279" t="s">
        <v>55</v>
      </c>
    </row>
    <row r="3" spans="1:7" ht="18" thickBot="1">
      <c r="A3" s="306" t="s">
        <v>367</v>
      </c>
      <c r="B3" s="504">
        <f t="shared" ref="B3:B7" si="0">SUM(C3:G3)</f>
        <v>22998</v>
      </c>
      <c r="C3" s="87">
        <v>7290</v>
      </c>
      <c r="D3" s="87">
        <v>9103</v>
      </c>
      <c r="E3" s="87">
        <v>3943</v>
      </c>
      <c r="F3" s="87">
        <v>1785</v>
      </c>
      <c r="G3" s="92">
        <v>877</v>
      </c>
    </row>
    <row r="4" spans="1:7" ht="18" thickBot="1">
      <c r="A4" s="306" t="s">
        <v>345</v>
      </c>
      <c r="B4" s="504">
        <f t="shared" si="0"/>
        <v>21117</v>
      </c>
      <c r="C4" s="87">
        <v>6742</v>
      </c>
      <c r="D4" s="87">
        <v>7659</v>
      </c>
      <c r="E4" s="87">
        <v>4030</v>
      </c>
      <c r="F4" s="87">
        <v>1896</v>
      </c>
      <c r="G4" s="92">
        <v>790</v>
      </c>
    </row>
    <row r="5" spans="1:7" ht="18" thickBot="1">
      <c r="A5" s="488" t="s">
        <v>331</v>
      </c>
      <c r="B5" s="489">
        <f t="shared" si="0"/>
        <v>21049</v>
      </c>
      <c r="C5" s="87">
        <v>6231</v>
      </c>
      <c r="D5" s="87">
        <v>8853</v>
      </c>
      <c r="E5" s="87">
        <v>3733</v>
      </c>
      <c r="F5" s="87">
        <v>1596</v>
      </c>
      <c r="G5" s="92">
        <v>636</v>
      </c>
    </row>
    <row r="6" spans="1:7" ht="18" thickBot="1">
      <c r="A6" s="488" t="s">
        <v>320</v>
      </c>
      <c r="B6" s="489">
        <f t="shared" si="0"/>
        <v>19387</v>
      </c>
      <c r="C6" s="87">
        <v>6704</v>
      </c>
      <c r="D6" s="87">
        <v>7051</v>
      </c>
      <c r="E6" s="87">
        <v>3368</v>
      </c>
      <c r="F6" s="87">
        <v>1502</v>
      </c>
      <c r="G6" s="92">
        <v>762</v>
      </c>
    </row>
    <row r="7" spans="1:7" ht="18" thickBot="1">
      <c r="A7" s="488" t="s">
        <v>321</v>
      </c>
      <c r="B7" s="489">
        <f t="shared" si="0"/>
        <v>16931</v>
      </c>
      <c r="C7" s="87">
        <v>5348</v>
      </c>
      <c r="D7" s="87">
        <v>6403</v>
      </c>
      <c r="E7" s="87">
        <v>3063</v>
      </c>
      <c r="F7" s="87">
        <v>1398</v>
      </c>
      <c r="G7" s="92">
        <v>719</v>
      </c>
    </row>
    <row r="8" spans="1:7" ht="17.399999999999999">
      <c r="A8" s="86" t="s">
        <v>24</v>
      </c>
      <c r="B8" s="506"/>
      <c r="C8" s="552"/>
      <c r="D8" s="552"/>
      <c r="E8" s="88"/>
      <c r="F8" s="88"/>
      <c r="G8" s="552"/>
    </row>
    <row r="9" spans="1:7" ht="17.399999999999999">
      <c r="A9" s="85" t="s">
        <v>259</v>
      </c>
      <c r="B9" s="551"/>
      <c r="C9" s="552"/>
      <c r="D9" s="552"/>
      <c r="E9" s="552"/>
      <c r="F9" s="552"/>
      <c r="G9" s="552"/>
    </row>
    <row r="10" spans="1:7" ht="17.399999999999999">
      <c r="A10" s="85" t="s">
        <v>260</v>
      </c>
      <c r="B10" s="551"/>
      <c r="C10" s="552"/>
      <c r="D10" s="552"/>
      <c r="E10" s="552"/>
      <c r="F10" s="552"/>
      <c r="G10" s="552"/>
    </row>
    <row r="11" spans="1:7" ht="17.399999999999999" hidden="1">
      <c r="A11" s="84"/>
      <c r="B11" s="552"/>
      <c r="C11" s="552"/>
      <c r="D11" s="552"/>
      <c r="E11" s="552"/>
      <c r="F11" s="552"/>
      <c r="G11" s="552"/>
    </row>
    <row r="12" spans="1:7" ht="17.399999999999999" hidden="1">
      <c r="A12" s="84"/>
      <c r="B12" s="552"/>
      <c r="C12" s="552"/>
      <c r="D12" s="552"/>
      <c r="E12" s="552"/>
      <c r="F12" s="552"/>
      <c r="G12" s="552"/>
    </row>
    <row r="13" spans="1:7" ht="17.399999999999999" hidden="1">
      <c r="A13" s="84"/>
      <c r="B13" s="552"/>
      <c r="C13" s="552"/>
      <c r="D13" s="552"/>
      <c r="E13" s="552"/>
      <c r="F13" s="552"/>
      <c r="G13" s="552"/>
    </row>
    <row r="14" spans="1:7" ht="17.399999999999999" hidden="1">
      <c r="A14" s="84"/>
      <c r="B14" s="552"/>
      <c r="C14" s="552"/>
      <c r="D14" s="552"/>
      <c r="E14" s="552"/>
      <c r="F14" s="552"/>
      <c r="G14" s="552"/>
    </row>
    <row r="15" spans="1:7" hidden="1"/>
  </sheetData>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12"/>
  <sheetViews>
    <sheetView showGridLines="0" view="pageBreakPreview" zoomScale="120" zoomScaleNormal="100" zoomScaleSheetLayoutView="120" workbookViewId="0">
      <pane xSplit="1" ySplit="3" topLeftCell="B4" activePane="bottomRight" state="frozen"/>
      <selection activeCell="F27" sqref="F27"/>
      <selection pane="topRight" activeCell="F27" sqref="F27"/>
      <selection pane="bottomLeft" activeCell="F27" sqref="F27"/>
      <selection pane="bottomRight" activeCell="M1" sqref="M1"/>
    </sheetView>
  </sheetViews>
  <sheetFormatPr defaultColWidth="9" defaultRowHeight="17.399999999999999"/>
  <cols>
    <col min="1" max="1" width="11.109375" style="553" bestFit="1" customWidth="1"/>
    <col min="2" max="13" width="9.6640625" style="553" customWidth="1"/>
    <col min="14" max="14" width="8.88671875" style="553" customWidth="1"/>
    <col min="15" max="16384" width="9" style="553"/>
  </cols>
  <sheetData>
    <row r="1" spans="1:14" ht="18" thickBot="1">
      <c r="A1" s="821" t="s">
        <v>335</v>
      </c>
      <c r="B1" s="821"/>
      <c r="C1" s="821"/>
      <c r="D1" s="821"/>
      <c r="E1" s="821"/>
      <c r="F1" s="821"/>
      <c r="K1" s="469"/>
      <c r="L1" s="469"/>
      <c r="M1" s="599" t="s">
        <v>368</v>
      </c>
    </row>
    <row r="2" spans="1:14">
      <c r="A2" s="824" t="s">
        <v>160</v>
      </c>
      <c r="B2" s="701" t="s">
        <v>59</v>
      </c>
      <c r="C2" s="703" t="s">
        <v>82</v>
      </c>
      <c r="D2" s="705" t="s">
        <v>57</v>
      </c>
      <c r="E2" s="705" t="s">
        <v>56</v>
      </c>
      <c r="F2" s="822" t="s">
        <v>124</v>
      </c>
      <c r="G2" s="829" t="s">
        <v>159</v>
      </c>
      <c r="H2" s="830"/>
      <c r="I2" s="830"/>
      <c r="J2" s="830"/>
      <c r="K2" s="830"/>
      <c r="L2" s="830"/>
      <c r="M2" s="831"/>
    </row>
    <row r="3" spans="1:14" ht="35.4" thickBot="1">
      <c r="A3" s="825"/>
      <c r="B3" s="826"/>
      <c r="C3" s="827"/>
      <c r="D3" s="828"/>
      <c r="E3" s="828"/>
      <c r="F3" s="823"/>
      <c r="G3" s="548" t="s">
        <v>299</v>
      </c>
      <c r="H3" s="260" t="s">
        <v>53</v>
      </c>
      <c r="I3" s="261" t="s">
        <v>52</v>
      </c>
      <c r="J3" s="261" t="s">
        <v>194</v>
      </c>
      <c r="K3" s="262" t="s">
        <v>50</v>
      </c>
      <c r="L3" s="536" t="s">
        <v>348</v>
      </c>
      <c r="M3" s="263" t="s">
        <v>349</v>
      </c>
    </row>
    <row r="4" spans="1:14" ht="18" thickBot="1">
      <c r="A4" s="435" t="s">
        <v>49</v>
      </c>
      <c r="B4" s="436">
        <f t="shared" ref="B4:M4" si="0">SUM(B5:B8)</f>
        <v>22998</v>
      </c>
      <c r="C4" s="437">
        <f t="shared" si="0"/>
        <v>9103</v>
      </c>
      <c r="D4" s="438">
        <f t="shared" si="0"/>
        <v>3943</v>
      </c>
      <c r="E4" s="438">
        <f t="shared" si="0"/>
        <v>1785</v>
      </c>
      <c r="F4" s="439">
        <f t="shared" si="0"/>
        <v>877</v>
      </c>
      <c r="G4" s="436">
        <f t="shared" si="0"/>
        <v>7290</v>
      </c>
      <c r="H4" s="437">
        <f t="shared" si="0"/>
        <v>1892</v>
      </c>
      <c r="I4" s="438">
        <f t="shared" si="0"/>
        <v>1434</v>
      </c>
      <c r="J4" s="438">
        <f t="shared" si="0"/>
        <v>587</v>
      </c>
      <c r="K4" s="438">
        <f t="shared" si="0"/>
        <v>858</v>
      </c>
      <c r="L4" s="438">
        <f t="shared" si="0"/>
        <v>1655</v>
      </c>
      <c r="M4" s="438">
        <f t="shared" si="0"/>
        <v>864</v>
      </c>
      <c r="N4" s="56"/>
    </row>
    <row r="5" spans="1:14" ht="18" thickTop="1">
      <c r="A5" s="301" t="s">
        <v>158</v>
      </c>
      <c r="B5" s="302">
        <f>SUM(C5:G5)</f>
        <v>4702</v>
      </c>
      <c r="C5" s="125">
        <v>2179</v>
      </c>
      <c r="D5" s="303">
        <v>806</v>
      </c>
      <c r="E5" s="303">
        <v>293</v>
      </c>
      <c r="F5" s="304">
        <v>169</v>
      </c>
      <c r="G5" s="249">
        <f>SUM(H5:M5)</f>
        <v>1255</v>
      </c>
      <c r="H5" s="6">
        <v>328</v>
      </c>
      <c r="I5" s="305">
        <v>199</v>
      </c>
      <c r="J5" s="305">
        <v>128</v>
      </c>
      <c r="K5" s="305">
        <v>180</v>
      </c>
      <c r="L5" s="537">
        <v>254</v>
      </c>
      <c r="M5" s="34">
        <v>166</v>
      </c>
      <c r="N5" s="56"/>
    </row>
    <row r="6" spans="1:14">
      <c r="A6" s="108" t="s">
        <v>336</v>
      </c>
      <c r="B6" s="299">
        <f>SUM(C6:G6)</f>
        <v>3955</v>
      </c>
      <c r="C6" s="110">
        <v>1233</v>
      </c>
      <c r="D6" s="23">
        <v>715</v>
      </c>
      <c r="E6" s="23">
        <v>418</v>
      </c>
      <c r="F6" s="112">
        <v>165</v>
      </c>
      <c r="G6" s="284">
        <f>SUM(H6:M6)</f>
        <v>1424</v>
      </c>
      <c r="H6" s="226">
        <v>381</v>
      </c>
      <c r="I6" s="24">
        <v>290</v>
      </c>
      <c r="J6" s="24">
        <v>88</v>
      </c>
      <c r="K6" s="24">
        <v>157</v>
      </c>
      <c r="L6" s="538">
        <v>357</v>
      </c>
      <c r="M6" s="32">
        <v>151</v>
      </c>
      <c r="N6" s="56"/>
    </row>
    <row r="7" spans="1:14">
      <c r="A7" s="108" t="s">
        <v>157</v>
      </c>
      <c r="B7" s="299">
        <f>SUM(C7:G7)</f>
        <v>14122</v>
      </c>
      <c r="C7" s="110">
        <v>5584</v>
      </c>
      <c r="D7" s="23">
        <v>2392</v>
      </c>
      <c r="E7" s="23">
        <v>1051</v>
      </c>
      <c r="F7" s="112">
        <v>535</v>
      </c>
      <c r="G7" s="284">
        <f>SUM(H7:M7)</f>
        <v>4560</v>
      </c>
      <c r="H7" s="226">
        <v>1177</v>
      </c>
      <c r="I7" s="24">
        <v>933</v>
      </c>
      <c r="J7" s="24">
        <v>365</v>
      </c>
      <c r="K7" s="24">
        <v>516</v>
      </c>
      <c r="L7" s="538">
        <v>1037</v>
      </c>
      <c r="M7" s="32">
        <v>532</v>
      </c>
      <c r="N7" s="56"/>
    </row>
    <row r="8" spans="1:14" ht="18" thickBot="1">
      <c r="A8" s="109" t="s">
        <v>156</v>
      </c>
      <c r="B8" s="300">
        <f>SUM(C8:G8)</f>
        <v>219</v>
      </c>
      <c r="C8" s="111">
        <v>107</v>
      </c>
      <c r="D8" s="107">
        <v>30</v>
      </c>
      <c r="E8" s="107">
        <v>23</v>
      </c>
      <c r="F8" s="113">
        <v>8</v>
      </c>
      <c r="G8" s="283">
        <f>SUM(H8:M8)</f>
        <v>51</v>
      </c>
      <c r="H8" s="227">
        <v>6</v>
      </c>
      <c r="I8" s="37">
        <v>12</v>
      </c>
      <c r="J8" s="37">
        <v>6</v>
      </c>
      <c r="K8" s="37">
        <v>5</v>
      </c>
      <c r="L8" s="535">
        <v>7</v>
      </c>
      <c r="M8" s="101">
        <v>15</v>
      </c>
      <c r="N8" s="56"/>
    </row>
    <row r="9" spans="1:14">
      <c r="A9" s="832" t="s">
        <v>200</v>
      </c>
      <c r="B9" s="832"/>
      <c r="C9" s="832"/>
      <c r="D9" s="832"/>
      <c r="E9" s="832"/>
      <c r="F9" s="832"/>
      <c r="G9" s="832"/>
      <c r="H9" s="832"/>
      <c r="I9" s="832"/>
      <c r="J9" s="832"/>
      <c r="K9" s="832"/>
      <c r="L9" s="832"/>
      <c r="M9" s="832"/>
    </row>
    <row r="10" spans="1:14">
      <c r="A10" s="820" t="s">
        <v>257</v>
      </c>
      <c r="B10" s="820"/>
      <c r="C10" s="820"/>
      <c r="D10" s="820"/>
      <c r="E10" s="820"/>
      <c r="F10" s="820"/>
      <c r="G10" s="820"/>
      <c r="H10" s="820"/>
      <c r="I10" s="820"/>
      <c r="J10" s="820"/>
      <c r="K10" s="820"/>
      <c r="L10" s="820"/>
      <c r="M10" s="820"/>
    </row>
    <row r="11" spans="1:14" ht="18.75" customHeight="1">
      <c r="A11" s="833" t="s">
        <v>256</v>
      </c>
      <c r="B11" s="833"/>
      <c r="C11" s="833"/>
      <c r="D11" s="833"/>
      <c r="E11" s="833"/>
      <c r="F11" s="833"/>
      <c r="G11" s="833"/>
      <c r="H11" s="833"/>
      <c r="I11" s="833"/>
      <c r="J11" s="833"/>
      <c r="K11" s="833"/>
      <c r="L11" s="833"/>
      <c r="M11" s="833"/>
    </row>
    <row r="12" spans="1:14">
      <c r="A12" s="820" t="s">
        <v>258</v>
      </c>
      <c r="B12" s="820"/>
      <c r="C12" s="820"/>
      <c r="D12" s="820"/>
      <c r="E12" s="820"/>
      <c r="F12" s="820"/>
      <c r="G12" s="820"/>
      <c r="H12" s="820"/>
      <c r="I12" s="820"/>
      <c r="J12" s="820"/>
      <c r="K12" s="820"/>
      <c r="L12" s="820"/>
      <c r="M12" s="820"/>
    </row>
  </sheetData>
  <mergeCells count="12">
    <mergeCell ref="A12:M12"/>
    <mergeCell ref="A1:F1"/>
    <mergeCell ref="F2:F3"/>
    <mergeCell ref="A2:A3"/>
    <mergeCell ref="B2:B3"/>
    <mergeCell ref="C2:C3"/>
    <mergeCell ref="D2:D3"/>
    <mergeCell ref="E2:E3"/>
    <mergeCell ref="G2:M2"/>
    <mergeCell ref="A9:M9"/>
    <mergeCell ref="A10:M10"/>
    <mergeCell ref="A11:M11"/>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I13"/>
  <sheetViews>
    <sheetView showGridLines="0" view="pageBreakPreview" zoomScaleNormal="100" zoomScaleSheetLayoutView="100" workbookViewId="0">
      <selection activeCell="K10" sqref="K10"/>
    </sheetView>
  </sheetViews>
  <sheetFormatPr defaultColWidth="9" defaultRowHeight="17.399999999999999"/>
  <cols>
    <col min="1" max="1" width="11.21875" style="3" customWidth="1"/>
    <col min="2" max="2" width="16.77734375" style="3" customWidth="1"/>
    <col min="3" max="6" width="11" style="3" customWidth="1"/>
    <col min="7" max="16384" width="9" style="3"/>
  </cols>
  <sheetData>
    <row r="1" spans="1:9" s="1" customFormat="1" ht="18" thickBot="1">
      <c r="A1" s="598" t="s">
        <v>388</v>
      </c>
      <c r="B1" s="8"/>
      <c r="C1" s="8"/>
    </row>
    <row r="2" spans="1:9" s="1" customFormat="1" ht="18.75" customHeight="1">
      <c r="A2" s="835"/>
      <c r="B2" s="837" t="s">
        <v>370</v>
      </c>
      <c r="C2" s="839" t="s">
        <v>371</v>
      </c>
      <c r="D2" s="840"/>
      <c r="E2" s="841" t="s">
        <v>369</v>
      </c>
      <c r="F2" s="842"/>
      <c r="G2" s="9"/>
      <c r="H2" s="9"/>
      <c r="I2" s="9"/>
    </row>
    <row r="3" spans="1:9" s="1" customFormat="1" ht="18" thickBot="1">
      <c r="A3" s="836"/>
      <c r="B3" s="838"/>
      <c r="C3" s="539" t="s">
        <v>150</v>
      </c>
      <c r="D3" s="297" t="s">
        <v>149</v>
      </c>
      <c r="E3" s="297" t="s">
        <v>150</v>
      </c>
      <c r="F3" s="298" t="s">
        <v>149</v>
      </c>
      <c r="G3" s="9"/>
      <c r="H3" s="9"/>
      <c r="I3" s="9"/>
    </row>
    <row r="4" spans="1:9" s="1" customFormat="1" ht="18" thickBot="1">
      <c r="A4" s="440" t="s">
        <v>310</v>
      </c>
      <c r="B4" s="441" t="s">
        <v>372</v>
      </c>
      <c r="C4" s="540">
        <v>34</v>
      </c>
      <c r="D4" s="566">
        <v>56</v>
      </c>
      <c r="E4" s="565">
        <v>2</v>
      </c>
      <c r="F4" s="567">
        <v>2</v>
      </c>
      <c r="G4" s="568"/>
      <c r="H4" s="9"/>
      <c r="I4" s="9"/>
    </row>
    <row r="5" spans="1:9" s="1" customFormat="1" ht="18" thickTop="1">
      <c r="A5" s="10" t="s">
        <v>126</v>
      </c>
      <c r="B5" s="14">
        <v>38</v>
      </c>
      <c r="C5" s="541">
        <v>4</v>
      </c>
      <c r="D5" s="11">
        <v>5</v>
      </c>
      <c r="E5" s="12"/>
      <c r="F5" s="13"/>
      <c r="G5" s="9"/>
      <c r="H5" s="114"/>
      <c r="I5" s="9"/>
    </row>
    <row r="6" spans="1:9" s="1" customFormat="1">
      <c r="A6" s="10" t="s">
        <v>125</v>
      </c>
      <c r="B6" s="14">
        <v>18</v>
      </c>
      <c r="C6" s="541">
        <v>4</v>
      </c>
      <c r="D6" s="11">
        <v>8</v>
      </c>
      <c r="E6" s="12">
        <v>1</v>
      </c>
      <c r="F6" s="13">
        <v>1</v>
      </c>
      <c r="H6" s="15"/>
      <c r="I6" s="15"/>
    </row>
    <row r="7" spans="1:9" s="1" customFormat="1">
      <c r="A7" s="10" t="s">
        <v>148</v>
      </c>
      <c r="B7" s="14">
        <v>38</v>
      </c>
      <c r="C7" s="541">
        <v>23</v>
      </c>
      <c r="D7" s="11">
        <v>35</v>
      </c>
      <c r="E7" s="12">
        <v>1</v>
      </c>
      <c r="F7" s="13">
        <v>1</v>
      </c>
      <c r="G7" s="9"/>
      <c r="H7" s="9"/>
      <c r="I7" s="9"/>
    </row>
    <row r="8" spans="1:9" s="1" customFormat="1" ht="18" thickBot="1">
      <c r="A8" s="16" t="s">
        <v>311</v>
      </c>
      <c r="B8" s="17">
        <v>6</v>
      </c>
      <c r="C8" s="542">
        <v>3</v>
      </c>
      <c r="D8" s="18">
        <v>8</v>
      </c>
      <c r="E8" s="19"/>
      <c r="F8" s="20"/>
      <c r="G8" s="9"/>
      <c r="H8" s="9"/>
      <c r="I8" s="9"/>
    </row>
    <row r="9" spans="1:9" s="1" customFormat="1">
      <c r="A9" s="470" t="s">
        <v>147</v>
      </c>
      <c r="B9" s="9"/>
      <c r="C9" s="9"/>
      <c r="D9" s="9"/>
      <c r="E9" s="9"/>
      <c r="F9" s="9"/>
      <c r="G9" s="9"/>
      <c r="H9" s="9"/>
      <c r="I9" s="9"/>
    </row>
    <row r="10" spans="1:9" s="1" customFormat="1" ht="40.5" customHeight="1">
      <c r="A10" s="471" t="s">
        <v>323</v>
      </c>
      <c r="B10" s="834" t="s">
        <v>389</v>
      </c>
      <c r="C10" s="834"/>
      <c r="D10" s="834"/>
      <c r="E10" s="834"/>
      <c r="F10" s="834"/>
      <c r="G10" s="834"/>
      <c r="H10" s="9"/>
      <c r="I10" s="9"/>
    </row>
    <row r="11" spans="1:9" s="1" customFormat="1" ht="46.5" customHeight="1">
      <c r="A11" s="471" t="s">
        <v>324</v>
      </c>
      <c r="B11" s="834" t="s">
        <v>390</v>
      </c>
      <c r="C11" s="834"/>
      <c r="D11" s="834"/>
      <c r="E11" s="834"/>
      <c r="F11" s="834"/>
      <c r="G11" s="834"/>
      <c r="H11" s="9"/>
      <c r="I11" s="9"/>
    </row>
    <row r="12" spans="1:9" s="1" customFormat="1" ht="55.5" customHeight="1">
      <c r="A12" s="471" t="s">
        <v>325</v>
      </c>
      <c r="B12" s="834" t="s">
        <v>357</v>
      </c>
      <c r="C12" s="834"/>
      <c r="D12" s="834"/>
      <c r="E12" s="834"/>
      <c r="F12" s="834"/>
      <c r="G12" s="834"/>
      <c r="H12" s="9"/>
      <c r="I12" s="9"/>
    </row>
    <row r="13" spans="1:9">
      <c r="B13" s="41"/>
    </row>
  </sheetData>
  <mergeCells count="7">
    <mergeCell ref="B11:G11"/>
    <mergeCell ref="B12:G12"/>
    <mergeCell ref="A2:A3"/>
    <mergeCell ref="B2:B3"/>
    <mergeCell ref="C2:D2"/>
    <mergeCell ref="E2:F2"/>
    <mergeCell ref="B10:G10"/>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activeCell="A5" sqref="A5:A8"/>
    </sheetView>
  </sheetViews>
  <sheetFormatPr defaultColWidth="9" defaultRowHeight="17.399999999999999"/>
  <cols>
    <col min="1" max="1" width="11.44140625" style="5" customWidth="1"/>
    <col min="2" max="2" width="13.109375" style="5" bestFit="1" customWidth="1"/>
    <col min="3" max="14" width="9.109375" style="5" customWidth="1"/>
    <col min="15" max="16384" width="9" style="5"/>
  </cols>
  <sheetData>
    <row r="1" spans="1:15" ht="18.75" customHeight="1" thickBot="1">
      <c r="A1" s="613" t="s">
        <v>332</v>
      </c>
      <c r="B1" s="613"/>
      <c r="C1" s="613"/>
      <c r="D1" s="613"/>
      <c r="E1" s="613"/>
      <c r="F1" s="613"/>
      <c r="G1" s="613"/>
      <c r="H1" s="613"/>
      <c r="I1" s="613"/>
      <c r="J1" s="613"/>
      <c r="K1" s="608" t="s">
        <v>358</v>
      </c>
      <c r="L1" s="608"/>
      <c r="M1" s="608"/>
      <c r="N1" s="608"/>
      <c r="O1" s="576"/>
    </row>
    <row r="2" spans="1:15" ht="15.75" customHeight="1">
      <c r="A2" s="614" t="s">
        <v>191</v>
      </c>
      <c r="B2" s="615"/>
      <c r="C2" s="618" t="s">
        <v>59</v>
      </c>
      <c r="D2" s="620" t="s">
        <v>58</v>
      </c>
      <c r="E2" s="622" t="s">
        <v>57</v>
      </c>
      <c r="F2" s="622" t="s">
        <v>56</v>
      </c>
      <c r="G2" s="624" t="s">
        <v>55</v>
      </c>
      <c r="H2" s="609" t="s">
        <v>300</v>
      </c>
      <c r="I2" s="610"/>
      <c r="J2" s="610"/>
      <c r="K2" s="610"/>
      <c r="L2" s="610"/>
      <c r="M2" s="610"/>
      <c r="N2" s="611"/>
    </row>
    <row r="3" spans="1:15" ht="33" customHeight="1" thickBot="1">
      <c r="A3" s="616"/>
      <c r="B3" s="617"/>
      <c r="C3" s="619"/>
      <c r="D3" s="621"/>
      <c r="E3" s="623"/>
      <c r="F3" s="626"/>
      <c r="G3" s="625"/>
      <c r="H3" s="229" t="s">
        <v>299</v>
      </c>
      <c r="I3" s="569" t="s">
        <v>53</v>
      </c>
      <c r="J3" s="572" t="s">
        <v>52</v>
      </c>
      <c r="K3" s="572" t="s">
        <v>194</v>
      </c>
      <c r="L3" s="569" t="s">
        <v>50</v>
      </c>
      <c r="M3" s="507" t="s">
        <v>346</v>
      </c>
      <c r="N3" s="575" t="s">
        <v>347</v>
      </c>
    </row>
    <row r="4" spans="1:15" ht="18" customHeight="1" thickBot="1">
      <c r="A4" s="627" t="s">
        <v>49</v>
      </c>
      <c r="B4" s="628"/>
      <c r="C4" s="319">
        <f t="shared" ref="C4:N4" si="0">SUM(C5:C30)</f>
        <v>46353</v>
      </c>
      <c r="D4" s="318">
        <f t="shared" si="0"/>
        <v>19282</v>
      </c>
      <c r="E4" s="318">
        <f t="shared" si="0"/>
        <v>6703</v>
      </c>
      <c r="F4" s="318">
        <f t="shared" si="0"/>
        <v>3447</v>
      </c>
      <c r="G4" s="318">
        <f t="shared" si="0"/>
        <v>1458</v>
      </c>
      <c r="H4" s="319">
        <f t="shared" si="0"/>
        <v>15463</v>
      </c>
      <c r="I4" s="318">
        <f t="shared" si="0"/>
        <v>4561</v>
      </c>
      <c r="J4" s="318">
        <f t="shared" si="0"/>
        <v>2806</v>
      </c>
      <c r="K4" s="318">
        <f t="shared" si="0"/>
        <v>1230</v>
      </c>
      <c r="L4" s="318">
        <f t="shared" si="0"/>
        <v>1885</v>
      </c>
      <c r="M4" s="508">
        <f t="shared" si="0"/>
        <v>3129</v>
      </c>
      <c r="N4" s="320">
        <f t="shared" si="0"/>
        <v>1852</v>
      </c>
      <c r="O4" s="50"/>
    </row>
    <row r="5" spans="1:15" ht="18" customHeight="1" thickTop="1">
      <c r="A5" s="629" t="s">
        <v>386</v>
      </c>
      <c r="B5" s="311" t="s">
        <v>48</v>
      </c>
      <c r="C5" s="316">
        <f t="shared" ref="C5:C30" si="1">SUM(D5:H5)</f>
        <v>1971</v>
      </c>
      <c r="D5" s="312">
        <v>1007</v>
      </c>
      <c r="E5" s="313">
        <v>187</v>
      </c>
      <c r="F5" s="314">
        <v>147</v>
      </c>
      <c r="G5" s="315">
        <v>78</v>
      </c>
      <c r="H5" s="316">
        <f t="shared" ref="H5:H30" si="2">SUM(I5:N5)</f>
        <v>552</v>
      </c>
      <c r="I5" s="312">
        <v>109</v>
      </c>
      <c r="J5" s="312">
        <v>117</v>
      </c>
      <c r="K5" s="312">
        <v>48</v>
      </c>
      <c r="L5" s="312">
        <v>81</v>
      </c>
      <c r="M5" s="509">
        <v>118</v>
      </c>
      <c r="N5" s="317">
        <v>79</v>
      </c>
    </row>
    <row r="6" spans="1:15" ht="18" customHeight="1">
      <c r="A6" s="629"/>
      <c r="B6" s="307" t="s">
        <v>46</v>
      </c>
      <c r="C6" s="230">
        <f t="shared" si="1"/>
        <v>3152</v>
      </c>
      <c r="D6" s="133">
        <v>25</v>
      </c>
      <c r="E6" s="134">
        <v>1850</v>
      </c>
      <c r="F6" s="135">
        <v>859</v>
      </c>
      <c r="G6" s="136">
        <v>395</v>
      </c>
      <c r="H6" s="230">
        <f t="shared" si="2"/>
        <v>23</v>
      </c>
      <c r="I6" s="133">
        <v>8</v>
      </c>
      <c r="J6" s="133">
        <v>0</v>
      </c>
      <c r="K6" s="133">
        <v>2</v>
      </c>
      <c r="L6" s="133">
        <v>2</v>
      </c>
      <c r="M6" s="510">
        <v>8</v>
      </c>
      <c r="N6" s="137">
        <v>3</v>
      </c>
    </row>
    <row r="7" spans="1:15" ht="18" customHeight="1">
      <c r="A7" s="629"/>
      <c r="B7" s="307" t="s">
        <v>44</v>
      </c>
      <c r="C7" s="230">
        <f t="shared" si="1"/>
        <v>7085</v>
      </c>
      <c r="D7" s="133">
        <v>7069</v>
      </c>
      <c r="E7" s="134">
        <v>0</v>
      </c>
      <c r="F7" s="135">
        <v>2</v>
      </c>
      <c r="G7" s="136">
        <v>14</v>
      </c>
      <c r="H7" s="230">
        <f t="shared" si="2"/>
        <v>0</v>
      </c>
      <c r="I7" s="133">
        <v>0</v>
      </c>
      <c r="J7" s="133">
        <v>0</v>
      </c>
      <c r="K7" s="133">
        <v>0</v>
      </c>
      <c r="L7" s="133">
        <v>0</v>
      </c>
      <c r="M7" s="510">
        <v>0</v>
      </c>
      <c r="N7" s="137">
        <v>0</v>
      </c>
    </row>
    <row r="8" spans="1:15" ht="18" customHeight="1">
      <c r="A8" s="630"/>
      <c r="B8" s="308" t="s">
        <v>43</v>
      </c>
      <c r="C8" s="231">
        <f t="shared" si="1"/>
        <v>981</v>
      </c>
      <c r="D8" s="138">
        <v>706</v>
      </c>
      <c r="E8" s="139">
        <v>188</v>
      </c>
      <c r="F8" s="140">
        <v>62</v>
      </c>
      <c r="G8" s="141">
        <v>6</v>
      </c>
      <c r="H8" s="231">
        <f t="shared" si="2"/>
        <v>19</v>
      </c>
      <c r="I8" s="138">
        <v>7</v>
      </c>
      <c r="J8" s="138">
        <v>0</v>
      </c>
      <c r="K8" s="138">
        <v>1</v>
      </c>
      <c r="L8" s="138">
        <v>4</v>
      </c>
      <c r="M8" s="511">
        <v>2</v>
      </c>
      <c r="N8" s="142">
        <v>5</v>
      </c>
    </row>
    <row r="9" spans="1:15" ht="18" customHeight="1">
      <c r="A9" s="631" t="s">
        <v>47</v>
      </c>
      <c r="B9" s="309" t="s">
        <v>46</v>
      </c>
      <c r="C9" s="232">
        <f t="shared" si="1"/>
        <v>2795</v>
      </c>
      <c r="D9" s="143">
        <v>0</v>
      </c>
      <c r="E9" s="144">
        <v>0</v>
      </c>
      <c r="F9" s="145">
        <v>2</v>
      </c>
      <c r="G9" s="146">
        <v>3</v>
      </c>
      <c r="H9" s="232">
        <f t="shared" si="2"/>
        <v>2790</v>
      </c>
      <c r="I9" s="143">
        <v>587</v>
      </c>
      <c r="J9" s="143">
        <v>652</v>
      </c>
      <c r="K9" s="143">
        <v>266</v>
      </c>
      <c r="L9" s="143">
        <v>369</v>
      </c>
      <c r="M9" s="512">
        <v>528</v>
      </c>
      <c r="N9" s="147">
        <v>388</v>
      </c>
    </row>
    <row r="10" spans="1:15" ht="18" customHeight="1">
      <c r="A10" s="632"/>
      <c r="B10" s="307" t="s">
        <v>45</v>
      </c>
      <c r="C10" s="230">
        <f t="shared" si="1"/>
        <v>7</v>
      </c>
      <c r="D10" s="133">
        <v>0</v>
      </c>
      <c r="E10" s="134">
        <v>0</v>
      </c>
      <c r="F10" s="135">
        <v>0</v>
      </c>
      <c r="G10" s="136">
        <v>0</v>
      </c>
      <c r="H10" s="230">
        <f t="shared" si="2"/>
        <v>7</v>
      </c>
      <c r="I10" s="133">
        <v>3</v>
      </c>
      <c r="J10" s="133">
        <v>0</v>
      </c>
      <c r="K10" s="133">
        <v>0</v>
      </c>
      <c r="L10" s="133">
        <v>0</v>
      </c>
      <c r="M10" s="510">
        <v>4</v>
      </c>
      <c r="N10" s="137">
        <v>0</v>
      </c>
    </row>
    <row r="11" spans="1:15" ht="18" customHeight="1">
      <c r="A11" s="632"/>
      <c r="B11" s="307" t="s">
        <v>44</v>
      </c>
      <c r="C11" s="230">
        <f t="shared" si="1"/>
        <v>24</v>
      </c>
      <c r="D11" s="133">
        <v>0</v>
      </c>
      <c r="E11" s="134">
        <v>0</v>
      </c>
      <c r="F11" s="135">
        <v>0</v>
      </c>
      <c r="G11" s="136">
        <v>8</v>
      </c>
      <c r="H11" s="230">
        <f t="shared" si="2"/>
        <v>16</v>
      </c>
      <c r="I11" s="133">
        <v>3</v>
      </c>
      <c r="J11" s="133">
        <v>3</v>
      </c>
      <c r="K11" s="133">
        <v>3</v>
      </c>
      <c r="L11" s="133">
        <v>3</v>
      </c>
      <c r="M11" s="510">
        <v>3</v>
      </c>
      <c r="N11" s="137">
        <v>1</v>
      </c>
    </row>
    <row r="12" spans="1:15" ht="18" customHeight="1">
      <c r="A12" s="633"/>
      <c r="B12" s="308" t="s">
        <v>43</v>
      </c>
      <c r="C12" s="231">
        <f t="shared" si="1"/>
        <v>102</v>
      </c>
      <c r="D12" s="138">
        <v>0</v>
      </c>
      <c r="E12" s="139">
        <v>0</v>
      </c>
      <c r="F12" s="140">
        <v>0</v>
      </c>
      <c r="G12" s="141">
        <v>6</v>
      </c>
      <c r="H12" s="231">
        <f t="shared" si="2"/>
        <v>96</v>
      </c>
      <c r="I12" s="138">
        <v>38</v>
      </c>
      <c r="J12" s="138">
        <v>9</v>
      </c>
      <c r="K12" s="138">
        <v>2</v>
      </c>
      <c r="L12" s="138">
        <v>8</v>
      </c>
      <c r="M12" s="511">
        <v>34</v>
      </c>
      <c r="N12" s="142">
        <v>5</v>
      </c>
    </row>
    <row r="13" spans="1:15" ht="18" customHeight="1">
      <c r="A13" s="606" t="s">
        <v>42</v>
      </c>
      <c r="B13" s="634"/>
      <c r="C13" s="233">
        <f t="shared" si="1"/>
        <v>355</v>
      </c>
      <c r="D13" s="60">
        <v>92</v>
      </c>
      <c r="E13" s="58">
        <v>135</v>
      </c>
      <c r="F13" s="79">
        <v>11</v>
      </c>
      <c r="G13" s="80">
        <v>6</v>
      </c>
      <c r="H13" s="233">
        <f t="shared" si="2"/>
        <v>111</v>
      </c>
      <c r="I13" s="60">
        <v>30</v>
      </c>
      <c r="J13" s="60">
        <v>6</v>
      </c>
      <c r="K13" s="60">
        <v>10</v>
      </c>
      <c r="L13" s="60">
        <v>13</v>
      </c>
      <c r="M13" s="59">
        <v>39</v>
      </c>
      <c r="N13" s="7">
        <v>13</v>
      </c>
    </row>
    <row r="14" spans="1:15" ht="18" customHeight="1">
      <c r="A14" s="606" t="s">
        <v>41</v>
      </c>
      <c r="B14" s="607"/>
      <c r="C14" s="233">
        <f t="shared" si="1"/>
        <v>266</v>
      </c>
      <c r="D14" s="60">
        <v>199</v>
      </c>
      <c r="E14" s="58">
        <v>32</v>
      </c>
      <c r="F14" s="79">
        <v>4</v>
      </c>
      <c r="G14" s="80">
        <v>1</v>
      </c>
      <c r="H14" s="234">
        <f t="shared" si="2"/>
        <v>30</v>
      </c>
      <c r="I14" s="60">
        <v>13</v>
      </c>
      <c r="J14" s="60">
        <v>5</v>
      </c>
      <c r="K14" s="60">
        <v>0</v>
      </c>
      <c r="L14" s="60">
        <v>8</v>
      </c>
      <c r="M14" s="59">
        <v>4</v>
      </c>
      <c r="N14" s="7">
        <v>0</v>
      </c>
    </row>
    <row r="15" spans="1:15" ht="18" customHeight="1">
      <c r="A15" s="606" t="s">
        <v>40</v>
      </c>
      <c r="B15" s="607"/>
      <c r="C15" s="321">
        <f t="shared" si="1"/>
        <v>3</v>
      </c>
      <c r="D15" s="60">
        <v>2</v>
      </c>
      <c r="E15" s="58">
        <v>1</v>
      </c>
      <c r="F15" s="79">
        <v>0</v>
      </c>
      <c r="G15" s="80">
        <v>0</v>
      </c>
      <c r="H15" s="233">
        <f t="shared" si="2"/>
        <v>0</v>
      </c>
      <c r="I15" s="60">
        <v>0</v>
      </c>
      <c r="J15" s="60">
        <v>0</v>
      </c>
      <c r="K15" s="60">
        <v>0</v>
      </c>
      <c r="L15" s="60">
        <v>0</v>
      </c>
      <c r="M15" s="59">
        <v>0</v>
      </c>
      <c r="N15" s="7">
        <v>0</v>
      </c>
    </row>
    <row r="16" spans="1:15" ht="18" customHeight="1">
      <c r="A16" s="602" t="s">
        <v>39</v>
      </c>
      <c r="B16" s="603"/>
      <c r="C16" s="233">
        <f t="shared" si="1"/>
        <v>17</v>
      </c>
      <c r="D16" s="60">
        <v>9</v>
      </c>
      <c r="E16" s="58">
        <v>1</v>
      </c>
      <c r="F16" s="79">
        <v>0</v>
      </c>
      <c r="G16" s="80">
        <v>7</v>
      </c>
      <c r="H16" s="233">
        <f t="shared" si="2"/>
        <v>0</v>
      </c>
      <c r="I16" s="60">
        <v>0</v>
      </c>
      <c r="J16" s="60">
        <v>0</v>
      </c>
      <c r="K16" s="60">
        <v>0</v>
      </c>
      <c r="L16" s="60">
        <v>0</v>
      </c>
      <c r="M16" s="59">
        <v>0</v>
      </c>
      <c r="N16" s="7">
        <v>0</v>
      </c>
    </row>
    <row r="17" spans="1:14" ht="18" customHeight="1">
      <c r="A17" s="602" t="s">
        <v>38</v>
      </c>
      <c r="B17" s="603"/>
      <c r="C17" s="233">
        <f t="shared" si="1"/>
        <v>11</v>
      </c>
      <c r="D17" s="60">
        <v>1</v>
      </c>
      <c r="E17" s="58">
        <v>0</v>
      </c>
      <c r="F17" s="79">
        <v>1</v>
      </c>
      <c r="G17" s="80">
        <v>8</v>
      </c>
      <c r="H17" s="234">
        <f t="shared" si="2"/>
        <v>1</v>
      </c>
      <c r="I17" s="60">
        <v>0</v>
      </c>
      <c r="J17" s="60">
        <v>1</v>
      </c>
      <c r="K17" s="60">
        <v>0</v>
      </c>
      <c r="L17" s="60">
        <v>0</v>
      </c>
      <c r="M17" s="59">
        <v>0</v>
      </c>
      <c r="N17" s="7">
        <v>0</v>
      </c>
    </row>
    <row r="18" spans="1:14" ht="18" customHeight="1">
      <c r="A18" s="602" t="s">
        <v>37</v>
      </c>
      <c r="B18" s="603"/>
      <c r="C18" s="321">
        <f t="shared" si="1"/>
        <v>10930</v>
      </c>
      <c r="D18" s="60">
        <v>4361</v>
      </c>
      <c r="E18" s="58">
        <v>1800</v>
      </c>
      <c r="F18" s="79">
        <v>795</v>
      </c>
      <c r="G18" s="80">
        <v>526</v>
      </c>
      <c r="H18" s="233">
        <f t="shared" si="2"/>
        <v>3448</v>
      </c>
      <c r="I18" s="60">
        <v>912</v>
      </c>
      <c r="J18" s="60">
        <v>621</v>
      </c>
      <c r="K18" s="60">
        <v>327</v>
      </c>
      <c r="L18" s="60">
        <v>330</v>
      </c>
      <c r="M18" s="59">
        <v>825</v>
      </c>
      <c r="N18" s="7">
        <v>433</v>
      </c>
    </row>
    <row r="19" spans="1:14" ht="18" customHeight="1">
      <c r="A19" s="602" t="s">
        <v>36</v>
      </c>
      <c r="B19" s="603"/>
      <c r="C19" s="233">
        <f t="shared" si="1"/>
        <v>63</v>
      </c>
      <c r="D19" s="60">
        <v>14</v>
      </c>
      <c r="E19" s="58">
        <v>7</v>
      </c>
      <c r="F19" s="79">
        <v>1</v>
      </c>
      <c r="G19" s="80">
        <v>0</v>
      </c>
      <c r="H19" s="233">
        <f t="shared" si="2"/>
        <v>41</v>
      </c>
      <c r="I19" s="60">
        <v>10</v>
      </c>
      <c r="J19" s="60">
        <v>6</v>
      </c>
      <c r="K19" s="60">
        <v>2</v>
      </c>
      <c r="L19" s="60">
        <v>4</v>
      </c>
      <c r="M19" s="59">
        <v>12</v>
      </c>
      <c r="N19" s="7">
        <v>7</v>
      </c>
    </row>
    <row r="20" spans="1:14" ht="18" customHeight="1">
      <c r="A20" s="602" t="s">
        <v>35</v>
      </c>
      <c r="B20" s="603"/>
      <c r="C20" s="233">
        <f t="shared" si="1"/>
        <v>105</v>
      </c>
      <c r="D20" s="60">
        <v>0</v>
      </c>
      <c r="E20" s="58">
        <v>100</v>
      </c>
      <c r="F20" s="79">
        <v>1</v>
      </c>
      <c r="G20" s="80">
        <v>0</v>
      </c>
      <c r="H20" s="234">
        <f t="shared" si="2"/>
        <v>4</v>
      </c>
      <c r="I20" s="60">
        <v>2</v>
      </c>
      <c r="J20" s="60">
        <v>1</v>
      </c>
      <c r="K20" s="60">
        <v>0</v>
      </c>
      <c r="L20" s="60">
        <v>1</v>
      </c>
      <c r="M20" s="59">
        <v>0</v>
      </c>
      <c r="N20" s="7">
        <v>0</v>
      </c>
    </row>
    <row r="21" spans="1:14" ht="18" customHeight="1">
      <c r="A21" s="602" t="s">
        <v>34</v>
      </c>
      <c r="B21" s="603"/>
      <c r="C21" s="321">
        <f t="shared" si="1"/>
        <v>639</v>
      </c>
      <c r="D21" s="60">
        <v>211</v>
      </c>
      <c r="E21" s="58">
        <v>118</v>
      </c>
      <c r="F21" s="79">
        <v>38</v>
      </c>
      <c r="G21" s="80">
        <v>35</v>
      </c>
      <c r="H21" s="233">
        <f t="shared" si="2"/>
        <v>237</v>
      </c>
      <c r="I21" s="60">
        <v>53</v>
      </c>
      <c r="J21" s="60">
        <v>64</v>
      </c>
      <c r="K21" s="60">
        <v>15</v>
      </c>
      <c r="L21" s="60">
        <v>57</v>
      </c>
      <c r="M21" s="59">
        <v>26</v>
      </c>
      <c r="N21" s="7">
        <v>22</v>
      </c>
    </row>
    <row r="22" spans="1:14" ht="18" customHeight="1">
      <c r="A22" s="602" t="s">
        <v>33</v>
      </c>
      <c r="B22" s="603"/>
      <c r="C22" s="233">
        <f t="shared" si="1"/>
        <v>100</v>
      </c>
      <c r="D22" s="60">
        <v>25</v>
      </c>
      <c r="E22" s="58">
        <v>31</v>
      </c>
      <c r="F22" s="79">
        <v>9</v>
      </c>
      <c r="G22" s="80">
        <v>2</v>
      </c>
      <c r="H22" s="233">
        <f t="shared" si="2"/>
        <v>33</v>
      </c>
      <c r="I22" s="60">
        <v>12</v>
      </c>
      <c r="J22" s="60">
        <v>1</v>
      </c>
      <c r="K22" s="60">
        <v>1</v>
      </c>
      <c r="L22" s="60">
        <v>0</v>
      </c>
      <c r="M22" s="59">
        <v>17</v>
      </c>
      <c r="N22" s="7">
        <v>2</v>
      </c>
    </row>
    <row r="23" spans="1:14" ht="18" customHeight="1">
      <c r="A23" s="602" t="s">
        <v>32</v>
      </c>
      <c r="B23" s="603"/>
      <c r="C23" s="233">
        <f t="shared" si="1"/>
        <v>2466</v>
      </c>
      <c r="D23" s="60">
        <v>1144</v>
      </c>
      <c r="E23" s="58">
        <v>391</v>
      </c>
      <c r="F23" s="79">
        <v>111</v>
      </c>
      <c r="G23" s="80">
        <v>73</v>
      </c>
      <c r="H23" s="234">
        <f t="shared" si="2"/>
        <v>747</v>
      </c>
      <c r="I23" s="60">
        <v>190</v>
      </c>
      <c r="J23" s="60">
        <v>162</v>
      </c>
      <c r="K23" s="60">
        <v>53</v>
      </c>
      <c r="L23" s="60">
        <v>62</v>
      </c>
      <c r="M23" s="59">
        <v>194</v>
      </c>
      <c r="N23" s="7">
        <v>86</v>
      </c>
    </row>
    <row r="24" spans="1:14" ht="18" customHeight="1">
      <c r="A24" s="602" t="s">
        <v>31</v>
      </c>
      <c r="B24" s="603"/>
      <c r="C24" s="321">
        <f t="shared" si="1"/>
        <v>51</v>
      </c>
      <c r="D24" s="60">
        <v>10</v>
      </c>
      <c r="E24" s="58">
        <v>6</v>
      </c>
      <c r="F24" s="79">
        <v>14</v>
      </c>
      <c r="G24" s="80">
        <v>3</v>
      </c>
      <c r="H24" s="233">
        <f t="shared" si="2"/>
        <v>18</v>
      </c>
      <c r="I24" s="60">
        <v>9</v>
      </c>
      <c r="J24" s="60">
        <v>2</v>
      </c>
      <c r="K24" s="60">
        <v>0</v>
      </c>
      <c r="L24" s="60">
        <v>0</v>
      </c>
      <c r="M24" s="59">
        <v>5</v>
      </c>
      <c r="N24" s="7">
        <v>2</v>
      </c>
    </row>
    <row r="25" spans="1:14" ht="18" customHeight="1">
      <c r="A25" s="602" t="s">
        <v>30</v>
      </c>
      <c r="B25" s="603"/>
      <c r="C25" s="233">
        <f t="shared" si="1"/>
        <v>24</v>
      </c>
      <c r="D25" s="60">
        <v>16</v>
      </c>
      <c r="E25" s="58">
        <v>3</v>
      </c>
      <c r="F25" s="79">
        <v>4</v>
      </c>
      <c r="G25" s="80">
        <v>0</v>
      </c>
      <c r="H25" s="233">
        <f t="shared" si="2"/>
        <v>1</v>
      </c>
      <c r="I25" s="60">
        <v>0</v>
      </c>
      <c r="J25" s="60">
        <v>0</v>
      </c>
      <c r="K25" s="60">
        <v>1</v>
      </c>
      <c r="L25" s="60">
        <v>0</v>
      </c>
      <c r="M25" s="59">
        <v>0</v>
      </c>
      <c r="N25" s="7">
        <v>0</v>
      </c>
    </row>
    <row r="26" spans="1:14" ht="18" customHeight="1">
      <c r="A26" s="606" t="s">
        <v>29</v>
      </c>
      <c r="B26" s="607"/>
      <c r="C26" s="233">
        <f t="shared" si="1"/>
        <v>5</v>
      </c>
      <c r="D26" s="60">
        <v>0</v>
      </c>
      <c r="E26" s="58">
        <v>0</v>
      </c>
      <c r="F26" s="79">
        <v>3</v>
      </c>
      <c r="G26" s="80">
        <v>0</v>
      </c>
      <c r="H26" s="234">
        <f t="shared" si="2"/>
        <v>2</v>
      </c>
      <c r="I26" s="60">
        <v>2</v>
      </c>
      <c r="J26" s="60">
        <v>0</v>
      </c>
      <c r="K26" s="60">
        <v>0</v>
      </c>
      <c r="L26" s="60">
        <v>0</v>
      </c>
      <c r="M26" s="59">
        <v>0</v>
      </c>
      <c r="N26" s="7">
        <v>0</v>
      </c>
    </row>
    <row r="27" spans="1:14" ht="18" customHeight="1">
      <c r="A27" s="602" t="s">
        <v>28</v>
      </c>
      <c r="B27" s="603"/>
      <c r="C27" s="321">
        <f t="shared" si="1"/>
        <v>10532</v>
      </c>
      <c r="D27" s="60">
        <v>3164</v>
      </c>
      <c r="E27" s="58">
        <v>1192</v>
      </c>
      <c r="F27" s="79">
        <v>981</v>
      </c>
      <c r="G27" s="80">
        <v>163</v>
      </c>
      <c r="H27" s="233">
        <f t="shared" si="2"/>
        <v>5032</v>
      </c>
      <c r="I27" s="60">
        <v>1645</v>
      </c>
      <c r="J27" s="60">
        <v>831</v>
      </c>
      <c r="K27" s="60">
        <v>379</v>
      </c>
      <c r="L27" s="60">
        <v>673</v>
      </c>
      <c r="M27" s="59">
        <v>971</v>
      </c>
      <c r="N27" s="7">
        <v>533</v>
      </c>
    </row>
    <row r="28" spans="1:14" ht="18" customHeight="1">
      <c r="A28" s="602" t="s">
        <v>27</v>
      </c>
      <c r="B28" s="603"/>
      <c r="C28" s="233">
        <f t="shared" si="1"/>
        <v>2622</v>
      </c>
      <c r="D28" s="60">
        <v>615</v>
      </c>
      <c r="E28" s="58">
        <v>501</v>
      </c>
      <c r="F28" s="79">
        <v>318</v>
      </c>
      <c r="G28" s="80">
        <v>104</v>
      </c>
      <c r="H28" s="233">
        <f t="shared" si="2"/>
        <v>1084</v>
      </c>
      <c r="I28" s="60">
        <v>353</v>
      </c>
      <c r="J28" s="60">
        <v>199</v>
      </c>
      <c r="K28" s="60">
        <v>69</v>
      </c>
      <c r="L28" s="60">
        <v>144</v>
      </c>
      <c r="M28" s="59">
        <v>214</v>
      </c>
      <c r="N28" s="7">
        <v>105</v>
      </c>
    </row>
    <row r="29" spans="1:14" ht="18" customHeight="1">
      <c r="A29" s="602" t="s">
        <v>26</v>
      </c>
      <c r="B29" s="603"/>
      <c r="C29" s="233">
        <f t="shared" si="1"/>
        <v>822</v>
      </c>
      <c r="D29" s="60">
        <v>236</v>
      </c>
      <c r="E29" s="58">
        <v>125</v>
      </c>
      <c r="F29" s="79">
        <v>57</v>
      </c>
      <c r="G29" s="80">
        <v>8</v>
      </c>
      <c r="H29" s="234">
        <f t="shared" si="2"/>
        <v>396</v>
      </c>
      <c r="I29" s="60">
        <v>143</v>
      </c>
      <c r="J29" s="60">
        <v>30</v>
      </c>
      <c r="K29" s="60">
        <v>20</v>
      </c>
      <c r="L29" s="60">
        <v>55</v>
      </c>
      <c r="M29" s="59">
        <v>43</v>
      </c>
      <c r="N29" s="7">
        <v>105</v>
      </c>
    </row>
    <row r="30" spans="1:14" ht="18" customHeight="1" thickBot="1">
      <c r="A30" s="604" t="s">
        <v>25</v>
      </c>
      <c r="B30" s="605"/>
      <c r="C30" s="235">
        <f t="shared" si="1"/>
        <v>1225</v>
      </c>
      <c r="D30" s="78">
        <v>376</v>
      </c>
      <c r="E30" s="61">
        <v>35</v>
      </c>
      <c r="F30" s="81">
        <v>27</v>
      </c>
      <c r="G30" s="82">
        <v>12</v>
      </c>
      <c r="H30" s="235">
        <f t="shared" si="2"/>
        <v>775</v>
      </c>
      <c r="I30" s="78">
        <v>432</v>
      </c>
      <c r="J30" s="78">
        <v>96</v>
      </c>
      <c r="K30" s="78">
        <v>31</v>
      </c>
      <c r="L30" s="78">
        <v>71</v>
      </c>
      <c r="M30" s="513">
        <v>82</v>
      </c>
      <c r="N30" s="63">
        <v>63</v>
      </c>
    </row>
    <row r="31" spans="1:14" ht="18" customHeight="1">
      <c r="A31" s="612" t="s">
        <v>24</v>
      </c>
      <c r="B31" s="612"/>
      <c r="C31" s="573"/>
      <c r="D31" s="573"/>
      <c r="E31" s="573"/>
      <c r="F31" s="573"/>
      <c r="G31" s="573"/>
    </row>
  </sheetData>
  <mergeCells count="31">
    <mergeCell ref="K1:N1"/>
    <mergeCell ref="H2:N2"/>
    <mergeCell ref="A31:B31"/>
    <mergeCell ref="A1:J1"/>
    <mergeCell ref="A2:B3"/>
    <mergeCell ref="C2:C3"/>
    <mergeCell ref="D2:D3"/>
    <mergeCell ref="E2:E3"/>
    <mergeCell ref="G2:G3"/>
    <mergeCell ref="F2:F3"/>
    <mergeCell ref="A21:B21"/>
    <mergeCell ref="A22:B22"/>
    <mergeCell ref="A4:B4"/>
    <mergeCell ref="A5:A8"/>
    <mergeCell ref="A9:A12"/>
    <mergeCell ref="A13:B13"/>
    <mergeCell ref="A14:B14"/>
    <mergeCell ref="A15:B15"/>
    <mergeCell ref="A16:B16"/>
    <mergeCell ref="A18:B18"/>
    <mergeCell ref="A19:B19"/>
    <mergeCell ref="A20:B20"/>
    <mergeCell ref="A17:B17"/>
    <mergeCell ref="A29:B29"/>
    <mergeCell ref="A30:B30"/>
    <mergeCell ref="A23:B23"/>
    <mergeCell ref="A24:B24"/>
    <mergeCell ref="A25:B25"/>
    <mergeCell ref="A26:B26"/>
    <mergeCell ref="A27:B27"/>
    <mergeCell ref="A28:B28"/>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22"/>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K1" sqref="K1:N1"/>
    </sheetView>
  </sheetViews>
  <sheetFormatPr defaultColWidth="9" defaultRowHeight="17.399999999999999"/>
  <cols>
    <col min="1" max="1" width="9.109375" style="570" bestFit="1" customWidth="1"/>
    <col min="2" max="2" width="18.33203125" style="570" customWidth="1"/>
    <col min="3" max="13" width="9.109375" style="570" customWidth="1"/>
    <col min="14" max="16384" width="9" style="570"/>
  </cols>
  <sheetData>
    <row r="1" spans="1:20" ht="18" customHeight="1" thickBot="1">
      <c r="A1" s="652" t="s">
        <v>275</v>
      </c>
      <c r="B1" s="652"/>
      <c r="C1" s="652"/>
      <c r="D1" s="652"/>
      <c r="E1" s="126"/>
      <c r="F1" s="126"/>
      <c r="G1" s="126"/>
      <c r="H1" s="126"/>
      <c r="I1" s="126"/>
      <c r="J1" s="126"/>
      <c r="K1" s="635" t="s">
        <v>359</v>
      </c>
      <c r="L1" s="635"/>
      <c r="M1" s="635"/>
      <c r="N1" s="635"/>
    </row>
    <row r="2" spans="1:20" ht="18.75" customHeight="1">
      <c r="A2" s="653" t="s">
        <v>83</v>
      </c>
      <c r="B2" s="654"/>
      <c r="C2" s="657" t="s">
        <v>59</v>
      </c>
      <c r="D2" s="659" t="s">
        <v>82</v>
      </c>
      <c r="E2" s="661" t="s">
        <v>81</v>
      </c>
      <c r="F2" s="661" t="s">
        <v>80</v>
      </c>
      <c r="G2" s="664" t="s">
        <v>55</v>
      </c>
      <c r="H2" s="609" t="s">
        <v>300</v>
      </c>
      <c r="I2" s="610"/>
      <c r="J2" s="610"/>
      <c r="K2" s="610"/>
      <c r="L2" s="610"/>
      <c r="M2" s="610"/>
      <c r="N2" s="611"/>
    </row>
    <row r="3" spans="1:20" ht="35.4" thickBot="1">
      <c r="A3" s="655"/>
      <c r="B3" s="656"/>
      <c r="C3" s="658"/>
      <c r="D3" s="660"/>
      <c r="E3" s="662"/>
      <c r="F3" s="662"/>
      <c r="G3" s="665"/>
      <c r="H3" s="242" t="s">
        <v>79</v>
      </c>
      <c r="I3" s="572" t="s">
        <v>193</v>
      </c>
      <c r="J3" s="572" t="s">
        <v>52</v>
      </c>
      <c r="K3" s="243" t="s">
        <v>51</v>
      </c>
      <c r="L3" s="572" t="s">
        <v>50</v>
      </c>
      <c r="M3" s="514" t="s">
        <v>348</v>
      </c>
      <c r="N3" s="571" t="s">
        <v>349</v>
      </c>
      <c r="O3" s="122"/>
      <c r="P3" s="122"/>
      <c r="Q3" s="122"/>
      <c r="R3" s="122"/>
      <c r="S3" s="122"/>
      <c r="T3" s="122"/>
    </row>
    <row r="4" spans="1:20" ht="18" thickBot="1">
      <c r="A4" s="637" t="s">
        <v>49</v>
      </c>
      <c r="B4" s="638"/>
      <c r="C4" s="322">
        <f t="shared" ref="C4:N4" si="0">SUM(C5:C20)</f>
        <v>46353</v>
      </c>
      <c r="D4" s="323">
        <f t="shared" si="0"/>
        <v>19282</v>
      </c>
      <c r="E4" s="323">
        <f t="shared" si="0"/>
        <v>6703</v>
      </c>
      <c r="F4" s="323">
        <f t="shared" si="0"/>
        <v>3447</v>
      </c>
      <c r="G4" s="324">
        <f t="shared" si="0"/>
        <v>1458</v>
      </c>
      <c r="H4" s="322">
        <f t="shared" si="0"/>
        <v>15463</v>
      </c>
      <c r="I4" s="323">
        <f t="shared" si="0"/>
        <v>4561</v>
      </c>
      <c r="J4" s="323">
        <f t="shared" si="0"/>
        <v>2806</v>
      </c>
      <c r="K4" s="323">
        <f t="shared" si="0"/>
        <v>1230</v>
      </c>
      <c r="L4" s="323">
        <f t="shared" si="0"/>
        <v>1885</v>
      </c>
      <c r="M4" s="515">
        <f t="shared" si="0"/>
        <v>3129</v>
      </c>
      <c r="N4" s="324">
        <f t="shared" si="0"/>
        <v>1852</v>
      </c>
      <c r="O4" s="122"/>
      <c r="P4" s="122"/>
      <c r="Q4" s="122"/>
      <c r="R4" s="122"/>
      <c r="S4" s="122"/>
      <c r="T4" s="122"/>
    </row>
    <row r="5" spans="1:20" ht="18" thickTop="1">
      <c r="A5" s="641" t="s">
        <v>78</v>
      </c>
      <c r="B5" s="544" t="s">
        <v>77</v>
      </c>
      <c r="C5" s="236">
        <f t="shared" ref="C5:C20" si="1">SUM(D5:H5)</f>
        <v>23718</v>
      </c>
      <c r="D5" s="203">
        <v>8768</v>
      </c>
      <c r="E5" s="203">
        <v>3943</v>
      </c>
      <c r="F5" s="203">
        <v>1915</v>
      </c>
      <c r="G5" s="204">
        <v>877</v>
      </c>
      <c r="H5" s="236">
        <f t="shared" ref="H5:H20" si="2">SUM(I5:N5)</f>
        <v>8215</v>
      </c>
      <c r="I5" s="203">
        <v>2233</v>
      </c>
      <c r="J5" s="203">
        <v>1593</v>
      </c>
      <c r="K5" s="203">
        <v>654</v>
      </c>
      <c r="L5" s="203">
        <v>970</v>
      </c>
      <c r="M5" s="516">
        <v>1825</v>
      </c>
      <c r="N5" s="204">
        <v>940</v>
      </c>
      <c r="O5" s="122"/>
      <c r="P5" s="122"/>
      <c r="Q5" s="122"/>
      <c r="R5" s="122"/>
      <c r="S5" s="122"/>
      <c r="T5" s="122"/>
    </row>
    <row r="6" spans="1:20">
      <c r="A6" s="642"/>
      <c r="B6" s="545" t="s">
        <v>76</v>
      </c>
      <c r="C6" s="237">
        <f t="shared" si="1"/>
        <v>1774</v>
      </c>
      <c r="D6" s="150">
        <v>1200</v>
      </c>
      <c r="E6" s="150">
        <v>236</v>
      </c>
      <c r="F6" s="150">
        <v>47</v>
      </c>
      <c r="G6" s="151">
        <v>46</v>
      </c>
      <c r="H6" s="237">
        <f t="shared" si="2"/>
        <v>245</v>
      </c>
      <c r="I6" s="150">
        <v>44</v>
      </c>
      <c r="J6" s="150">
        <v>40</v>
      </c>
      <c r="K6" s="150">
        <v>8</v>
      </c>
      <c r="L6" s="150">
        <v>25</v>
      </c>
      <c r="M6" s="517">
        <v>80</v>
      </c>
      <c r="N6" s="151">
        <v>48</v>
      </c>
      <c r="O6" s="122"/>
      <c r="P6" s="122"/>
      <c r="Q6" s="122"/>
      <c r="R6" s="122"/>
      <c r="S6" s="122"/>
      <c r="T6" s="122"/>
    </row>
    <row r="7" spans="1:20">
      <c r="A7" s="643" t="s">
        <v>131</v>
      </c>
      <c r="B7" s="644"/>
      <c r="C7" s="238">
        <f t="shared" si="1"/>
        <v>100</v>
      </c>
      <c r="D7" s="125">
        <v>63</v>
      </c>
      <c r="E7" s="125">
        <v>3</v>
      </c>
      <c r="F7" s="125">
        <v>0</v>
      </c>
      <c r="G7" s="127">
        <v>0</v>
      </c>
      <c r="H7" s="238">
        <f t="shared" si="2"/>
        <v>34</v>
      </c>
      <c r="I7" s="125">
        <v>16</v>
      </c>
      <c r="J7" s="125">
        <v>3</v>
      </c>
      <c r="K7" s="125">
        <v>1</v>
      </c>
      <c r="L7" s="125">
        <v>7</v>
      </c>
      <c r="M7" s="303">
        <v>5</v>
      </c>
      <c r="N7" s="127">
        <v>2</v>
      </c>
      <c r="O7" s="122"/>
      <c r="P7" s="122"/>
      <c r="Q7" s="122"/>
      <c r="R7" s="122"/>
      <c r="S7" s="122"/>
      <c r="T7" s="122"/>
    </row>
    <row r="8" spans="1:20">
      <c r="A8" s="645" t="s">
        <v>75</v>
      </c>
      <c r="B8" s="546" t="s">
        <v>74</v>
      </c>
      <c r="C8" s="239">
        <f t="shared" si="1"/>
        <v>63</v>
      </c>
      <c r="D8" s="148">
        <v>32</v>
      </c>
      <c r="E8" s="148">
        <v>11</v>
      </c>
      <c r="F8" s="148">
        <v>2</v>
      </c>
      <c r="G8" s="149">
        <v>4</v>
      </c>
      <c r="H8" s="239">
        <f t="shared" si="2"/>
        <v>14</v>
      </c>
      <c r="I8" s="148">
        <v>3</v>
      </c>
      <c r="J8" s="148">
        <v>2</v>
      </c>
      <c r="K8" s="148">
        <v>2</v>
      </c>
      <c r="L8" s="148">
        <v>1</v>
      </c>
      <c r="M8" s="518">
        <v>4</v>
      </c>
      <c r="N8" s="149">
        <v>2</v>
      </c>
      <c r="O8" s="122"/>
      <c r="P8" s="122"/>
      <c r="Q8" s="122"/>
      <c r="R8" s="122"/>
      <c r="S8" s="122"/>
      <c r="T8" s="122"/>
    </row>
    <row r="9" spans="1:20">
      <c r="A9" s="646"/>
      <c r="B9" s="547" t="s">
        <v>73</v>
      </c>
      <c r="C9" s="240">
        <f t="shared" si="1"/>
        <v>2</v>
      </c>
      <c r="D9" s="153">
        <v>1</v>
      </c>
      <c r="E9" s="153">
        <v>0</v>
      </c>
      <c r="F9" s="153">
        <v>0</v>
      </c>
      <c r="G9" s="154">
        <v>0</v>
      </c>
      <c r="H9" s="240">
        <f t="shared" si="2"/>
        <v>1</v>
      </c>
      <c r="I9" s="153">
        <v>0</v>
      </c>
      <c r="J9" s="153">
        <v>0</v>
      </c>
      <c r="K9" s="153">
        <v>0</v>
      </c>
      <c r="L9" s="153">
        <v>1</v>
      </c>
      <c r="M9" s="519">
        <v>0</v>
      </c>
      <c r="N9" s="154">
        <v>0</v>
      </c>
      <c r="O9" s="122"/>
      <c r="P9" s="122"/>
      <c r="Q9" s="122"/>
      <c r="R9" s="122"/>
      <c r="S9" s="122"/>
      <c r="T9" s="122"/>
    </row>
    <row r="10" spans="1:20">
      <c r="A10" s="646"/>
      <c r="B10" s="547" t="s">
        <v>72</v>
      </c>
      <c r="C10" s="240">
        <f t="shared" si="1"/>
        <v>11</v>
      </c>
      <c r="D10" s="153">
        <v>2</v>
      </c>
      <c r="E10" s="153">
        <v>5</v>
      </c>
      <c r="F10" s="153">
        <v>0</v>
      </c>
      <c r="G10" s="154">
        <v>0</v>
      </c>
      <c r="H10" s="240">
        <f t="shared" si="2"/>
        <v>4</v>
      </c>
      <c r="I10" s="153">
        <v>1</v>
      </c>
      <c r="J10" s="153">
        <v>0</v>
      </c>
      <c r="K10" s="153">
        <v>0</v>
      </c>
      <c r="L10" s="153">
        <v>1</v>
      </c>
      <c r="M10" s="519">
        <v>1</v>
      </c>
      <c r="N10" s="154">
        <v>1</v>
      </c>
      <c r="O10" s="122"/>
      <c r="P10" s="122"/>
      <c r="Q10" s="122"/>
      <c r="R10" s="122"/>
      <c r="S10" s="122"/>
      <c r="T10" s="122"/>
    </row>
    <row r="11" spans="1:20">
      <c r="A11" s="646"/>
      <c r="B11" s="547" t="s">
        <v>71</v>
      </c>
      <c r="C11" s="240">
        <f t="shared" si="1"/>
        <v>265</v>
      </c>
      <c r="D11" s="153">
        <v>66</v>
      </c>
      <c r="E11" s="153">
        <v>12</v>
      </c>
      <c r="F11" s="153">
        <v>35</v>
      </c>
      <c r="G11" s="154">
        <v>22</v>
      </c>
      <c r="H11" s="240">
        <f t="shared" si="2"/>
        <v>130</v>
      </c>
      <c r="I11" s="153">
        <v>42</v>
      </c>
      <c r="J11" s="153">
        <v>20</v>
      </c>
      <c r="K11" s="153">
        <v>9</v>
      </c>
      <c r="L11" s="153">
        <v>16</v>
      </c>
      <c r="M11" s="519">
        <v>25</v>
      </c>
      <c r="N11" s="154">
        <v>18</v>
      </c>
      <c r="O11" s="122"/>
      <c r="P11" s="122"/>
      <c r="Q11" s="122"/>
      <c r="R11" s="122"/>
      <c r="S11" s="122"/>
      <c r="T11" s="122"/>
    </row>
    <row r="12" spans="1:20">
      <c r="A12" s="646"/>
      <c r="B12" s="547" t="s">
        <v>70</v>
      </c>
      <c r="C12" s="240">
        <f t="shared" si="1"/>
        <v>14151</v>
      </c>
      <c r="D12" s="153">
        <v>7358</v>
      </c>
      <c r="E12" s="153">
        <v>1842</v>
      </c>
      <c r="F12" s="153">
        <v>1021</v>
      </c>
      <c r="G12" s="154">
        <v>408</v>
      </c>
      <c r="H12" s="240">
        <f t="shared" si="2"/>
        <v>3522</v>
      </c>
      <c r="I12" s="153">
        <v>815</v>
      </c>
      <c r="J12" s="153">
        <v>783</v>
      </c>
      <c r="K12" s="153">
        <v>317</v>
      </c>
      <c r="L12" s="153">
        <v>439</v>
      </c>
      <c r="M12" s="519">
        <v>723</v>
      </c>
      <c r="N12" s="154">
        <v>445</v>
      </c>
      <c r="O12" s="122"/>
      <c r="P12" s="122"/>
      <c r="Q12" s="122"/>
      <c r="R12" s="122"/>
      <c r="S12" s="122"/>
      <c r="T12" s="122"/>
    </row>
    <row r="13" spans="1:20">
      <c r="A13" s="647"/>
      <c r="B13" s="545" t="s">
        <v>69</v>
      </c>
      <c r="C13" s="237">
        <f t="shared" si="1"/>
        <v>254</v>
      </c>
      <c r="D13" s="150">
        <v>12</v>
      </c>
      <c r="E13" s="150">
        <v>12</v>
      </c>
      <c r="F13" s="150">
        <v>142</v>
      </c>
      <c r="G13" s="151">
        <v>0</v>
      </c>
      <c r="H13" s="237">
        <f t="shared" si="2"/>
        <v>88</v>
      </c>
      <c r="I13" s="150">
        <v>23</v>
      </c>
      <c r="J13" s="150">
        <v>8</v>
      </c>
      <c r="K13" s="150">
        <v>12</v>
      </c>
      <c r="L13" s="150">
        <v>17</v>
      </c>
      <c r="M13" s="517">
        <v>19</v>
      </c>
      <c r="N13" s="151">
        <v>9</v>
      </c>
      <c r="O13" s="122"/>
      <c r="P13" s="122"/>
      <c r="Q13" s="122"/>
      <c r="R13" s="122"/>
      <c r="S13" s="122"/>
      <c r="T13" s="122"/>
    </row>
    <row r="14" spans="1:20">
      <c r="A14" s="648" t="s">
        <v>68</v>
      </c>
      <c r="B14" s="546" t="s">
        <v>67</v>
      </c>
      <c r="C14" s="239">
        <f t="shared" si="1"/>
        <v>328</v>
      </c>
      <c r="D14" s="148">
        <v>161</v>
      </c>
      <c r="E14" s="148">
        <v>56</v>
      </c>
      <c r="F14" s="148">
        <v>23</v>
      </c>
      <c r="G14" s="149">
        <v>9</v>
      </c>
      <c r="H14" s="239">
        <f t="shared" si="2"/>
        <v>79</v>
      </c>
      <c r="I14" s="148">
        <v>17</v>
      </c>
      <c r="J14" s="148">
        <v>12</v>
      </c>
      <c r="K14" s="148">
        <v>1</v>
      </c>
      <c r="L14" s="148">
        <v>9</v>
      </c>
      <c r="M14" s="518">
        <v>21</v>
      </c>
      <c r="N14" s="149">
        <v>19</v>
      </c>
      <c r="O14" s="122"/>
      <c r="P14" s="122"/>
      <c r="Q14" s="122"/>
      <c r="R14" s="122"/>
      <c r="S14" s="122"/>
      <c r="T14" s="122"/>
    </row>
    <row r="15" spans="1:20">
      <c r="A15" s="649"/>
      <c r="B15" s="545" t="s">
        <v>66</v>
      </c>
      <c r="C15" s="237">
        <f t="shared" si="1"/>
        <v>267</v>
      </c>
      <c r="D15" s="150">
        <v>117</v>
      </c>
      <c r="E15" s="150">
        <v>36</v>
      </c>
      <c r="F15" s="150">
        <v>15</v>
      </c>
      <c r="G15" s="151">
        <v>15</v>
      </c>
      <c r="H15" s="237">
        <f t="shared" si="2"/>
        <v>84</v>
      </c>
      <c r="I15" s="150">
        <v>16</v>
      </c>
      <c r="J15" s="150">
        <v>18</v>
      </c>
      <c r="K15" s="150">
        <v>12</v>
      </c>
      <c r="L15" s="150">
        <v>7</v>
      </c>
      <c r="M15" s="517">
        <v>16</v>
      </c>
      <c r="N15" s="151">
        <v>15</v>
      </c>
      <c r="O15" s="122"/>
      <c r="P15" s="122"/>
      <c r="Q15" s="122"/>
      <c r="R15" s="122"/>
      <c r="S15" s="122"/>
      <c r="T15" s="122"/>
    </row>
    <row r="16" spans="1:20">
      <c r="A16" s="650" t="s">
        <v>65</v>
      </c>
      <c r="B16" s="546" t="s">
        <v>64</v>
      </c>
      <c r="C16" s="239">
        <f t="shared" si="1"/>
        <v>1594</v>
      </c>
      <c r="D16" s="148">
        <v>688</v>
      </c>
      <c r="E16" s="148">
        <v>293</v>
      </c>
      <c r="F16" s="148">
        <v>85</v>
      </c>
      <c r="G16" s="149">
        <v>15</v>
      </c>
      <c r="H16" s="239">
        <f t="shared" si="2"/>
        <v>513</v>
      </c>
      <c r="I16" s="148">
        <v>162</v>
      </c>
      <c r="J16" s="148">
        <v>87</v>
      </c>
      <c r="K16" s="148">
        <v>54</v>
      </c>
      <c r="L16" s="148">
        <v>71</v>
      </c>
      <c r="M16" s="518">
        <v>88</v>
      </c>
      <c r="N16" s="149">
        <v>51</v>
      </c>
      <c r="O16" s="122"/>
      <c r="P16" s="122"/>
      <c r="Q16" s="122"/>
      <c r="R16" s="122"/>
      <c r="S16" s="122"/>
      <c r="T16" s="122"/>
    </row>
    <row r="17" spans="1:20">
      <c r="A17" s="646"/>
      <c r="B17" s="547" t="s">
        <v>63</v>
      </c>
      <c r="C17" s="240">
        <f t="shared" si="1"/>
        <v>294</v>
      </c>
      <c r="D17" s="153">
        <v>105</v>
      </c>
      <c r="E17" s="153">
        <v>62</v>
      </c>
      <c r="F17" s="153">
        <v>14</v>
      </c>
      <c r="G17" s="154">
        <v>1</v>
      </c>
      <c r="H17" s="240">
        <f t="shared" si="2"/>
        <v>112</v>
      </c>
      <c r="I17" s="153">
        <v>33</v>
      </c>
      <c r="J17" s="153">
        <v>22</v>
      </c>
      <c r="K17" s="153">
        <v>16</v>
      </c>
      <c r="L17" s="153">
        <v>19</v>
      </c>
      <c r="M17" s="519">
        <v>14</v>
      </c>
      <c r="N17" s="154">
        <v>8</v>
      </c>
      <c r="O17" s="122"/>
      <c r="P17" s="122"/>
      <c r="Q17" s="122"/>
      <c r="R17" s="122"/>
      <c r="S17" s="122"/>
      <c r="T17" s="122"/>
    </row>
    <row r="18" spans="1:20">
      <c r="A18" s="646"/>
      <c r="B18" s="547" t="s">
        <v>62</v>
      </c>
      <c r="C18" s="240">
        <f t="shared" si="1"/>
        <v>484</v>
      </c>
      <c r="D18" s="153">
        <v>4</v>
      </c>
      <c r="E18" s="153">
        <v>0</v>
      </c>
      <c r="F18" s="153">
        <v>53</v>
      </c>
      <c r="G18" s="154">
        <v>43</v>
      </c>
      <c r="H18" s="240">
        <f t="shared" si="2"/>
        <v>384</v>
      </c>
      <c r="I18" s="153">
        <v>73</v>
      </c>
      <c r="J18" s="153">
        <v>94</v>
      </c>
      <c r="K18" s="153">
        <v>36</v>
      </c>
      <c r="L18" s="153">
        <v>49</v>
      </c>
      <c r="M18" s="519">
        <v>90</v>
      </c>
      <c r="N18" s="154">
        <v>42</v>
      </c>
      <c r="O18" s="122"/>
      <c r="P18" s="122"/>
      <c r="Q18" s="122"/>
      <c r="R18" s="122"/>
      <c r="S18" s="122"/>
      <c r="T18" s="122"/>
    </row>
    <row r="19" spans="1:20">
      <c r="A19" s="651"/>
      <c r="B19" s="545" t="s">
        <v>61</v>
      </c>
      <c r="C19" s="237">
        <f t="shared" si="1"/>
        <v>853</v>
      </c>
      <c r="D19" s="150">
        <v>232</v>
      </c>
      <c r="E19" s="150">
        <v>125</v>
      </c>
      <c r="F19" s="150">
        <v>28</v>
      </c>
      <c r="G19" s="151">
        <v>3</v>
      </c>
      <c r="H19" s="237">
        <f t="shared" si="2"/>
        <v>465</v>
      </c>
      <c r="I19" s="150">
        <v>234</v>
      </c>
      <c r="J19" s="150">
        <v>31</v>
      </c>
      <c r="K19" s="150">
        <v>30</v>
      </c>
      <c r="L19" s="150">
        <v>46</v>
      </c>
      <c r="M19" s="517">
        <v>94</v>
      </c>
      <c r="N19" s="151">
        <v>30</v>
      </c>
      <c r="O19" s="122"/>
      <c r="P19" s="122"/>
      <c r="Q19" s="122"/>
      <c r="R19" s="122"/>
      <c r="S19" s="122"/>
      <c r="T19" s="122"/>
    </row>
    <row r="20" spans="1:20" ht="18.75" customHeight="1" thickBot="1">
      <c r="A20" s="639" t="s">
        <v>60</v>
      </c>
      <c r="B20" s="640"/>
      <c r="C20" s="241">
        <f t="shared" si="1"/>
        <v>2195</v>
      </c>
      <c r="D20" s="128">
        <v>473</v>
      </c>
      <c r="E20" s="128">
        <v>67</v>
      </c>
      <c r="F20" s="128">
        <v>67</v>
      </c>
      <c r="G20" s="129">
        <v>15</v>
      </c>
      <c r="H20" s="241">
        <f t="shared" si="2"/>
        <v>1573</v>
      </c>
      <c r="I20" s="128">
        <v>849</v>
      </c>
      <c r="J20" s="128">
        <v>93</v>
      </c>
      <c r="K20" s="128">
        <v>78</v>
      </c>
      <c r="L20" s="128">
        <v>207</v>
      </c>
      <c r="M20" s="520">
        <v>124</v>
      </c>
      <c r="N20" s="129">
        <v>222</v>
      </c>
      <c r="O20" s="122"/>
      <c r="P20" s="122"/>
      <c r="Q20" s="122"/>
      <c r="R20" s="122"/>
      <c r="S20" s="122"/>
      <c r="T20" s="122"/>
    </row>
    <row r="21" spans="1:20" ht="17.399999999999999" customHeight="1">
      <c r="A21" s="636">
        <v>28</v>
      </c>
      <c r="B21" s="636"/>
      <c r="C21" s="636"/>
      <c r="D21" s="636"/>
      <c r="E21" s="636"/>
      <c r="F21" s="636"/>
      <c r="G21" s="636"/>
      <c r="H21" s="636"/>
      <c r="I21" s="636"/>
      <c r="J21" s="636"/>
      <c r="K21" s="636"/>
      <c r="L21" s="636"/>
      <c r="M21" s="636"/>
      <c r="N21" s="636"/>
    </row>
    <row r="22" spans="1:20" ht="17.399999999999999" customHeight="1">
      <c r="A22" s="663">
        <v>67</v>
      </c>
      <c r="B22" s="663"/>
      <c r="C22" s="663"/>
      <c r="D22" s="663"/>
      <c r="E22" s="663"/>
      <c r="F22" s="663"/>
      <c r="G22" s="663"/>
      <c r="H22" s="663"/>
      <c r="I22" s="663"/>
      <c r="J22" s="663"/>
      <c r="K22" s="663"/>
      <c r="L22" s="663"/>
      <c r="M22" s="663"/>
      <c r="N22" s="663"/>
    </row>
  </sheetData>
  <mergeCells count="18">
    <mergeCell ref="A22:N22"/>
    <mergeCell ref="G2:G3"/>
    <mergeCell ref="F2:F3"/>
    <mergeCell ref="K1:N1"/>
    <mergeCell ref="H2:N2"/>
    <mergeCell ref="A21:N21"/>
    <mergeCell ref="A4:B4"/>
    <mergeCell ref="A20:B20"/>
    <mergeCell ref="A5:A6"/>
    <mergeCell ref="A7:B7"/>
    <mergeCell ref="A8:A13"/>
    <mergeCell ref="A14:A15"/>
    <mergeCell ref="A16:A19"/>
    <mergeCell ref="A1:D1"/>
    <mergeCell ref="A2:B3"/>
    <mergeCell ref="C2:C3"/>
    <mergeCell ref="D2:D3"/>
    <mergeCell ref="E2:E3"/>
  </mergeCells>
  <phoneticPr fontId="4"/>
  <pageMargins left="0.59055118110236227" right="0.59055118110236227" top="0.59055118110236227" bottom="0.39370078740157483" header="0.39370078740157483" footer="0.19685039370078741"/>
  <pageSetup paperSize="9" scale="98" fitToHeight="4" orientation="landscape" r:id="rId1"/>
  <headerFooter alignWithMargins="0">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27"/>
  <sheetViews>
    <sheetView showGridLines="0" view="pageBreakPreview" zoomScaleNormal="100" zoomScaleSheetLayoutView="100" workbookViewId="0">
      <selection activeCell="K1" sqref="K1:N1"/>
    </sheetView>
  </sheetViews>
  <sheetFormatPr defaultColWidth="9" defaultRowHeight="17.399999999999999"/>
  <cols>
    <col min="1" max="1" width="9.109375" style="570" bestFit="1" customWidth="1"/>
    <col min="2" max="2" width="17.44140625" style="570" bestFit="1" customWidth="1"/>
    <col min="3" max="13" width="9.109375" style="570" customWidth="1"/>
    <col min="14" max="16384" width="9" style="570"/>
  </cols>
  <sheetData>
    <row r="1" spans="1:14" ht="18" customHeight="1" thickBot="1">
      <c r="A1" s="674" t="s">
        <v>253</v>
      </c>
      <c r="B1" s="674"/>
      <c r="C1" s="674"/>
      <c r="D1" s="674"/>
      <c r="E1" s="121"/>
      <c r="F1" s="121"/>
      <c r="G1" s="121"/>
      <c r="H1" s="121"/>
      <c r="I1" s="121"/>
      <c r="J1" s="121"/>
      <c r="K1" s="670" t="s">
        <v>359</v>
      </c>
      <c r="L1" s="670"/>
      <c r="M1" s="670"/>
      <c r="N1" s="670"/>
    </row>
    <row r="2" spans="1:14" ht="18.75" customHeight="1">
      <c r="A2" s="653" t="s">
        <v>101</v>
      </c>
      <c r="B2" s="654"/>
      <c r="C2" s="657" t="s">
        <v>59</v>
      </c>
      <c r="D2" s="659" t="s">
        <v>82</v>
      </c>
      <c r="E2" s="661" t="s">
        <v>81</v>
      </c>
      <c r="F2" s="661" t="s">
        <v>80</v>
      </c>
      <c r="G2" s="664" t="s">
        <v>55</v>
      </c>
      <c r="H2" s="609" t="s">
        <v>300</v>
      </c>
      <c r="I2" s="610"/>
      <c r="J2" s="610"/>
      <c r="K2" s="610"/>
      <c r="L2" s="610"/>
      <c r="M2" s="610"/>
      <c r="N2" s="611"/>
    </row>
    <row r="3" spans="1:14" ht="35.4" thickBot="1">
      <c r="A3" s="655"/>
      <c r="B3" s="656"/>
      <c r="C3" s="658"/>
      <c r="D3" s="660"/>
      <c r="E3" s="662"/>
      <c r="F3" s="662"/>
      <c r="G3" s="665"/>
      <c r="H3" s="242" t="s">
        <v>79</v>
      </c>
      <c r="I3" s="572" t="s">
        <v>193</v>
      </c>
      <c r="J3" s="572" t="s">
        <v>52</v>
      </c>
      <c r="K3" s="243" t="s">
        <v>51</v>
      </c>
      <c r="L3" s="572" t="s">
        <v>50</v>
      </c>
      <c r="M3" s="514" t="s">
        <v>348</v>
      </c>
      <c r="N3" s="571" t="s">
        <v>349</v>
      </c>
    </row>
    <row r="4" spans="1:14" ht="18" thickBot="1">
      <c r="A4" s="675" t="s">
        <v>49</v>
      </c>
      <c r="B4" s="676"/>
      <c r="C4" s="446">
        <f t="shared" ref="C4:N4" si="0">SUM(C5:C21)</f>
        <v>46578</v>
      </c>
      <c r="D4" s="447">
        <f t="shared" si="0"/>
        <v>19579</v>
      </c>
      <c r="E4" s="447">
        <f t="shared" si="0"/>
        <v>6747</v>
      </c>
      <c r="F4" s="447">
        <f t="shared" si="0"/>
        <v>3315</v>
      </c>
      <c r="G4" s="448">
        <f t="shared" si="0"/>
        <v>1793</v>
      </c>
      <c r="H4" s="446">
        <f t="shared" si="0"/>
        <v>15144</v>
      </c>
      <c r="I4" s="447">
        <f t="shared" si="0"/>
        <v>4534</v>
      </c>
      <c r="J4" s="447">
        <f t="shared" si="0"/>
        <v>2537</v>
      </c>
      <c r="K4" s="447">
        <f t="shared" si="0"/>
        <v>1245</v>
      </c>
      <c r="L4" s="447">
        <f t="shared" si="0"/>
        <v>1883</v>
      </c>
      <c r="M4" s="521">
        <f t="shared" si="0"/>
        <v>3101</v>
      </c>
      <c r="N4" s="448">
        <f t="shared" si="0"/>
        <v>1844</v>
      </c>
    </row>
    <row r="5" spans="1:14" ht="18" thickTop="1">
      <c r="A5" s="666" t="s">
        <v>100</v>
      </c>
      <c r="B5" s="205" t="s">
        <v>99</v>
      </c>
      <c r="C5" s="244">
        <f t="shared" ref="C5:C21" si="1">SUM(D5:H5)</f>
        <v>29529</v>
      </c>
      <c r="D5" s="206">
        <v>16561</v>
      </c>
      <c r="E5" s="206">
        <v>3705</v>
      </c>
      <c r="F5" s="206">
        <v>1411</v>
      </c>
      <c r="G5" s="207">
        <v>1500</v>
      </c>
      <c r="H5" s="244">
        <f t="shared" ref="H5:H21" si="2">SUM(I5:N5)</f>
        <v>6352</v>
      </c>
      <c r="I5" s="206">
        <v>2246</v>
      </c>
      <c r="J5" s="206">
        <v>862</v>
      </c>
      <c r="K5" s="206">
        <v>490</v>
      </c>
      <c r="L5" s="206">
        <v>898</v>
      </c>
      <c r="M5" s="522">
        <v>1111</v>
      </c>
      <c r="N5" s="207">
        <v>745</v>
      </c>
    </row>
    <row r="6" spans="1:14">
      <c r="A6" s="666"/>
      <c r="B6" s="155" t="s">
        <v>98</v>
      </c>
      <c r="C6" s="245">
        <f t="shared" si="1"/>
        <v>10793</v>
      </c>
      <c r="D6" s="156">
        <v>1300</v>
      </c>
      <c r="E6" s="156">
        <v>1186</v>
      </c>
      <c r="F6" s="156">
        <v>1515</v>
      </c>
      <c r="G6" s="157">
        <v>194</v>
      </c>
      <c r="H6" s="245">
        <f t="shared" si="2"/>
        <v>6598</v>
      </c>
      <c r="I6" s="156">
        <v>1894</v>
      </c>
      <c r="J6" s="156">
        <v>1211</v>
      </c>
      <c r="K6" s="156">
        <v>514</v>
      </c>
      <c r="L6" s="156">
        <v>615</v>
      </c>
      <c r="M6" s="523">
        <v>1533</v>
      </c>
      <c r="N6" s="157">
        <v>831</v>
      </c>
    </row>
    <row r="7" spans="1:14">
      <c r="A7" s="667"/>
      <c r="B7" s="158" t="s">
        <v>276</v>
      </c>
      <c r="C7" s="246">
        <f t="shared" si="1"/>
        <v>760</v>
      </c>
      <c r="D7" s="159">
        <v>0</v>
      </c>
      <c r="E7" s="159">
        <v>257</v>
      </c>
      <c r="F7" s="159">
        <v>66</v>
      </c>
      <c r="G7" s="160">
        <v>29</v>
      </c>
      <c r="H7" s="246">
        <f t="shared" si="2"/>
        <v>408</v>
      </c>
      <c r="I7" s="159">
        <v>96</v>
      </c>
      <c r="J7" s="159">
        <v>67</v>
      </c>
      <c r="K7" s="159">
        <v>64</v>
      </c>
      <c r="L7" s="159">
        <v>65</v>
      </c>
      <c r="M7" s="524">
        <v>79</v>
      </c>
      <c r="N7" s="160">
        <v>37</v>
      </c>
    </row>
    <row r="8" spans="1:14" ht="17.399999999999999" customHeight="1">
      <c r="A8" s="668" t="s">
        <v>97</v>
      </c>
      <c r="B8" s="669"/>
      <c r="C8" s="247">
        <f t="shared" si="1"/>
        <v>511</v>
      </c>
      <c r="D8" s="123">
        <v>164</v>
      </c>
      <c r="E8" s="123">
        <v>118</v>
      </c>
      <c r="F8" s="123">
        <v>44</v>
      </c>
      <c r="G8" s="130">
        <v>13</v>
      </c>
      <c r="H8" s="247">
        <f t="shared" si="2"/>
        <v>172</v>
      </c>
      <c r="I8" s="123">
        <v>17</v>
      </c>
      <c r="J8" s="123">
        <v>48</v>
      </c>
      <c r="K8" s="123">
        <v>24</v>
      </c>
      <c r="L8" s="123">
        <v>21</v>
      </c>
      <c r="M8" s="525">
        <v>47</v>
      </c>
      <c r="N8" s="130">
        <v>15</v>
      </c>
    </row>
    <row r="9" spans="1:14" ht="17.399999999999999" customHeight="1">
      <c r="A9" s="668" t="s">
        <v>96</v>
      </c>
      <c r="B9" s="669"/>
      <c r="C9" s="247">
        <f t="shared" si="1"/>
        <v>1</v>
      </c>
      <c r="D9" s="123">
        <v>0</v>
      </c>
      <c r="E9" s="123">
        <v>0</v>
      </c>
      <c r="F9" s="123">
        <v>0</v>
      </c>
      <c r="G9" s="130">
        <v>0</v>
      </c>
      <c r="H9" s="247">
        <f t="shared" si="2"/>
        <v>1</v>
      </c>
      <c r="I9" s="123">
        <v>0</v>
      </c>
      <c r="J9" s="123">
        <v>0</v>
      </c>
      <c r="K9" s="123">
        <v>1</v>
      </c>
      <c r="L9" s="123">
        <v>0</v>
      </c>
      <c r="M9" s="525">
        <v>0</v>
      </c>
      <c r="N9" s="130">
        <v>0</v>
      </c>
    </row>
    <row r="10" spans="1:14" ht="17.399999999999999" customHeight="1">
      <c r="A10" s="668" t="s">
        <v>95</v>
      </c>
      <c r="B10" s="669"/>
      <c r="C10" s="247">
        <f t="shared" si="1"/>
        <v>0</v>
      </c>
      <c r="D10" s="123">
        <v>0</v>
      </c>
      <c r="E10" s="123">
        <v>0</v>
      </c>
      <c r="F10" s="123">
        <v>0</v>
      </c>
      <c r="G10" s="130">
        <v>0</v>
      </c>
      <c r="H10" s="247">
        <f t="shared" si="2"/>
        <v>0</v>
      </c>
      <c r="I10" s="123">
        <v>0</v>
      </c>
      <c r="J10" s="123">
        <v>0</v>
      </c>
      <c r="K10" s="123">
        <v>0</v>
      </c>
      <c r="L10" s="123">
        <v>0</v>
      </c>
      <c r="M10" s="525">
        <v>0</v>
      </c>
      <c r="N10" s="130">
        <v>0</v>
      </c>
    </row>
    <row r="11" spans="1:14" ht="17.399999999999999" customHeight="1">
      <c r="A11" s="668" t="s">
        <v>94</v>
      </c>
      <c r="B11" s="669"/>
      <c r="C11" s="247">
        <f t="shared" si="1"/>
        <v>0</v>
      </c>
      <c r="D11" s="123">
        <v>0</v>
      </c>
      <c r="E11" s="123">
        <v>0</v>
      </c>
      <c r="F11" s="123">
        <v>0</v>
      </c>
      <c r="G11" s="130">
        <v>0</v>
      </c>
      <c r="H11" s="247">
        <f t="shared" si="2"/>
        <v>0</v>
      </c>
      <c r="I11" s="123">
        <v>0</v>
      </c>
      <c r="J11" s="123">
        <v>0</v>
      </c>
      <c r="K11" s="123">
        <v>0</v>
      </c>
      <c r="L11" s="123">
        <v>0</v>
      </c>
      <c r="M11" s="525">
        <v>0</v>
      </c>
      <c r="N11" s="130">
        <v>0</v>
      </c>
    </row>
    <row r="12" spans="1:14" ht="17.399999999999999" customHeight="1">
      <c r="A12" s="668" t="s">
        <v>93</v>
      </c>
      <c r="B12" s="669"/>
      <c r="C12" s="247">
        <f t="shared" si="1"/>
        <v>70</v>
      </c>
      <c r="D12" s="123">
        <v>0</v>
      </c>
      <c r="E12" s="123">
        <v>0</v>
      </c>
      <c r="F12" s="123">
        <v>4</v>
      </c>
      <c r="G12" s="130">
        <v>0</v>
      </c>
      <c r="H12" s="247">
        <f t="shared" si="2"/>
        <v>66</v>
      </c>
      <c r="I12" s="123">
        <v>17</v>
      </c>
      <c r="J12" s="123">
        <v>22</v>
      </c>
      <c r="K12" s="123">
        <v>8</v>
      </c>
      <c r="L12" s="123">
        <v>12</v>
      </c>
      <c r="M12" s="525">
        <v>7</v>
      </c>
      <c r="N12" s="130">
        <v>0</v>
      </c>
    </row>
    <row r="13" spans="1:14" ht="17.399999999999999" customHeight="1">
      <c r="A13" s="668" t="s">
        <v>92</v>
      </c>
      <c r="B13" s="669"/>
      <c r="C13" s="247">
        <f t="shared" si="1"/>
        <v>192</v>
      </c>
      <c r="D13" s="123">
        <v>51</v>
      </c>
      <c r="E13" s="123">
        <v>0</v>
      </c>
      <c r="F13" s="123">
        <v>13</v>
      </c>
      <c r="G13" s="130">
        <v>10</v>
      </c>
      <c r="H13" s="247">
        <f t="shared" si="2"/>
        <v>118</v>
      </c>
      <c r="I13" s="123">
        <v>36</v>
      </c>
      <c r="J13" s="123">
        <v>22</v>
      </c>
      <c r="K13" s="123">
        <v>2</v>
      </c>
      <c r="L13" s="123">
        <v>19</v>
      </c>
      <c r="M13" s="525">
        <v>24</v>
      </c>
      <c r="N13" s="130">
        <v>15</v>
      </c>
    </row>
    <row r="14" spans="1:14" ht="17.399999999999999" customHeight="1">
      <c r="A14" s="668" t="s">
        <v>91</v>
      </c>
      <c r="B14" s="669"/>
      <c r="C14" s="247">
        <f t="shared" si="1"/>
        <v>0</v>
      </c>
      <c r="D14" s="123">
        <v>0</v>
      </c>
      <c r="E14" s="123">
        <v>0</v>
      </c>
      <c r="F14" s="123">
        <v>0</v>
      </c>
      <c r="G14" s="130">
        <v>0</v>
      </c>
      <c r="H14" s="247">
        <f t="shared" si="2"/>
        <v>0</v>
      </c>
      <c r="I14" s="123">
        <v>0</v>
      </c>
      <c r="J14" s="123">
        <v>0</v>
      </c>
      <c r="K14" s="123">
        <v>0</v>
      </c>
      <c r="L14" s="123">
        <v>0</v>
      </c>
      <c r="M14" s="525">
        <v>0</v>
      </c>
      <c r="N14" s="130">
        <v>0</v>
      </c>
    </row>
    <row r="15" spans="1:14" ht="17.399999999999999" customHeight="1">
      <c r="A15" s="668" t="s">
        <v>90</v>
      </c>
      <c r="B15" s="669"/>
      <c r="C15" s="247">
        <f t="shared" si="1"/>
        <v>414</v>
      </c>
      <c r="D15" s="123">
        <v>154</v>
      </c>
      <c r="E15" s="123">
        <v>20</v>
      </c>
      <c r="F15" s="123">
        <v>35</v>
      </c>
      <c r="G15" s="130">
        <v>7</v>
      </c>
      <c r="H15" s="247">
        <f t="shared" si="2"/>
        <v>198</v>
      </c>
      <c r="I15" s="123">
        <v>44</v>
      </c>
      <c r="J15" s="123">
        <v>46</v>
      </c>
      <c r="K15" s="123">
        <v>14</v>
      </c>
      <c r="L15" s="123">
        <v>35</v>
      </c>
      <c r="M15" s="525">
        <v>46</v>
      </c>
      <c r="N15" s="130">
        <v>13</v>
      </c>
    </row>
    <row r="16" spans="1:14" ht="17.399999999999999" customHeight="1">
      <c r="A16" s="668" t="s">
        <v>89</v>
      </c>
      <c r="B16" s="669"/>
      <c r="C16" s="247">
        <f t="shared" si="1"/>
        <v>3</v>
      </c>
      <c r="D16" s="123">
        <v>3</v>
      </c>
      <c r="E16" s="123">
        <v>0</v>
      </c>
      <c r="F16" s="123">
        <v>0</v>
      </c>
      <c r="G16" s="130">
        <v>0</v>
      </c>
      <c r="H16" s="247">
        <f t="shared" si="2"/>
        <v>0</v>
      </c>
      <c r="I16" s="123">
        <v>0</v>
      </c>
      <c r="J16" s="123">
        <v>0</v>
      </c>
      <c r="K16" s="123">
        <v>0</v>
      </c>
      <c r="L16" s="123">
        <v>0</v>
      </c>
      <c r="M16" s="525">
        <v>0</v>
      </c>
      <c r="N16" s="130">
        <v>0</v>
      </c>
    </row>
    <row r="17" spans="1:14" ht="17.399999999999999" customHeight="1">
      <c r="A17" s="668" t="s">
        <v>88</v>
      </c>
      <c r="B17" s="669"/>
      <c r="C17" s="247">
        <f t="shared" si="1"/>
        <v>2</v>
      </c>
      <c r="D17" s="123">
        <v>1</v>
      </c>
      <c r="E17" s="123">
        <v>0</v>
      </c>
      <c r="F17" s="123">
        <v>0</v>
      </c>
      <c r="G17" s="130">
        <v>0</v>
      </c>
      <c r="H17" s="247">
        <f t="shared" si="2"/>
        <v>1</v>
      </c>
      <c r="I17" s="123">
        <v>0</v>
      </c>
      <c r="J17" s="123">
        <v>1</v>
      </c>
      <c r="K17" s="123">
        <v>0</v>
      </c>
      <c r="L17" s="123">
        <v>0</v>
      </c>
      <c r="M17" s="525">
        <v>0</v>
      </c>
      <c r="N17" s="130">
        <v>0</v>
      </c>
    </row>
    <row r="18" spans="1:14" ht="17.399999999999999" customHeight="1">
      <c r="A18" s="668" t="s">
        <v>87</v>
      </c>
      <c r="B18" s="669"/>
      <c r="C18" s="247">
        <f t="shared" si="1"/>
        <v>94</v>
      </c>
      <c r="D18" s="123">
        <v>43</v>
      </c>
      <c r="E18" s="123">
        <v>10</v>
      </c>
      <c r="F18" s="123">
        <v>10</v>
      </c>
      <c r="G18" s="130">
        <v>0</v>
      </c>
      <c r="H18" s="247">
        <f t="shared" si="2"/>
        <v>31</v>
      </c>
      <c r="I18" s="123">
        <v>3</v>
      </c>
      <c r="J18" s="123">
        <v>10</v>
      </c>
      <c r="K18" s="123">
        <v>2</v>
      </c>
      <c r="L18" s="123">
        <v>4</v>
      </c>
      <c r="M18" s="525">
        <v>5</v>
      </c>
      <c r="N18" s="130">
        <v>7</v>
      </c>
    </row>
    <row r="19" spans="1:14" ht="17.399999999999999" customHeight="1">
      <c r="A19" s="668" t="s">
        <v>86</v>
      </c>
      <c r="B19" s="669"/>
      <c r="C19" s="247">
        <f t="shared" si="1"/>
        <v>3</v>
      </c>
      <c r="D19" s="123">
        <v>3</v>
      </c>
      <c r="E19" s="123">
        <v>0</v>
      </c>
      <c r="F19" s="123">
        <v>0</v>
      </c>
      <c r="G19" s="130">
        <v>0</v>
      </c>
      <c r="H19" s="247">
        <f t="shared" si="2"/>
        <v>0</v>
      </c>
      <c r="I19" s="123">
        <v>0</v>
      </c>
      <c r="J19" s="123">
        <v>0</v>
      </c>
      <c r="K19" s="123">
        <v>0</v>
      </c>
      <c r="L19" s="123">
        <v>0</v>
      </c>
      <c r="M19" s="525">
        <v>0</v>
      </c>
      <c r="N19" s="130">
        <v>0</v>
      </c>
    </row>
    <row r="20" spans="1:14" ht="17.399999999999999" customHeight="1">
      <c r="A20" s="668" t="s">
        <v>85</v>
      </c>
      <c r="B20" s="669"/>
      <c r="C20" s="247">
        <f t="shared" si="1"/>
        <v>200</v>
      </c>
      <c r="D20" s="123">
        <v>58</v>
      </c>
      <c r="E20" s="123">
        <v>4</v>
      </c>
      <c r="F20" s="123">
        <v>7</v>
      </c>
      <c r="G20" s="130">
        <v>4</v>
      </c>
      <c r="H20" s="247">
        <f t="shared" si="2"/>
        <v>127</v>
      </c>
      <c r="I20" s="123">
        <v>35</v>
      </c>
      <c r="J20" s="123">
        <v>32</v>
      </c>
      <c r="K20" s="123">
        <v>12</v>
      </c>
      <c r="L20" s="123">
        <v>20</v>
      </c>
      <c r="M20" s="525">
        <v>19</v>
      </c>
      <c r="N20" s="130">
        <v>9</v>
      </c>
    </row>
    <row r="21" spans="1:14" ht="18" thickBot="1">
      <c r="A21" s="672" t="s">
        <v>84</v>
      </c>
      <c r="B21" s="673"/>
      <c r="C21" s="248">
        <f t="shared" si="1"/>
        <v>4006</v>
      </c>
      <c r="D21" s="131">
        <v>1241</v>
      </c>
      <c r="E21" s="131">
        <v>1447</v>
      </c>
      <c r="F21" s="131">
        <v>210</v>
      </c>
      <c r="G21" s="132">
        <v>36</v>
      </c>
      <c r="H21" s="248">
        <f t="shared" si="2"/>
        <v>1072</v>
      </c>
      <c r="I21" s="131">
        <v>146</v>
      </c>
      <c r="J21" s="131">
        <v>216</v>
      </c>
      <c r="K21" s="131">
        <v>114</v>
      </c>
      <c r="L21" s="131">
        <v>194</v>
      </c>
      <c r="M21" s="526">
        <v>230</v>
      </c>
      <c r="N21" s="132">
        <v>172</v>
      </c>
    </row>
    <row r="22" spans="1:14" ht="17.399999999999999" customHeight="1">
      <c r="A22" s="671" t="s">
        <v>274</v>
      </c>
      <c r="B22" s="671"/>
      <c r="C22" s="671"/>
      <c r="D22" s="671"/>
      <c r="E22" s="671"/>
      <c r="F22" s="671"/>
      <c r="G22" s="671"/>
      <c r="H22" s="671"/>
      <c r="I22" s="671"/>
      <c r="J22" s="671"/>
      <c r="K22" s="671"/>
      <c r="L22" s="671"/>
      <c r="M22" s="671"/>
      <c r="N22" s="671"/>
    </row>
    <row r="24" spans="1:14">
      <c r="H24" s="124"/>
    </row>
    <row r="27" spans="1:14">
      <c r="D27" s="124"/>
      <c r="E27" s="124"/>
      <c r="F27" s="124"/>
    </row>
  </sheetData>
  <mergeCells count="26">
    <mergeCell ref="K1:N1"/>
    <mergeCell ref="H2:N2"/>
    <mergeCell ref="A22:N22"/>
    <mergeCell ref="A21:B21"/>
    <mergeCell ref="A16:B16"/>
    <mergeCell ref="A17:B17"/>
    <mergeCell ref="A18:B18"/>
    <mergeCell ref="A19:B19"/>
    <mergeCell ref="A10:B10"/>
    <mergeCell ref="A13:B13"/>
    <mergeCell ref="A14:B14"/>
    <mergeCell ref="A15:B15"/>
    <mergeCell ref="A20:B20"/>
    <mergeCell ref="A1:D1"/>
    <mergeCell ref="A4:B4"/>
    <mergeCell ref="A2:B3"/>
    <mergeCell ref="C2:C3"/>
    <mergeCell ref="D2:D3"/>
    <mergeCell ref="E2:E3"/>
    <mergeCell ref="F2:F3"/>
    <mergeCell ref="G2:G3"/>
    <mergeCell ref="A5:A7"/>
    <mergeCell ref="A8:B8"/>
    <mergeCell ref="A9:B9"/>
    <mergeCell ref="A11:B11"/>
    <mergeCell ref="A12:B12"/>
  </mergeCells>
  <phoneticPr fontId="4"/>
  <pageMargins left="0.59055118110236227" right="0.59055118110236227" top="0.59055118110236227" bottom="0.39370078740157483" header="0.39370078740157483" footer="0.19685039370078741"/>
  <pageSetup paperSize="9" orientation="landscape" r:id="rId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O21"/>
  <sheetViews>
    <sheetView showGridLines="0" view="pageBreakPreview" zoomScaleNormal="100" zoomScaleSheetLayoutView="100" workbookViewId="0">
      <selection activeCell="L1" sqref="L1:O1"/>
    </sheetView>
  </sheetViews>
  <sheetFormatPr defaultColWidth="9" defaultRowHeight="17.399999999999999"/>
  <cols>
    <col min="1" max="1" width="5.44140625" style="5" bestFit="1" customWidth="1"/>
    <col min="2" max="2" width="9.109375" style="5" customWidth="1"/>
    <col min="3" max="3" width="13.6640625" style="5" customWidth="1"/>
    <col min="4" max="4" width="10.88671875" style="5" customWidth="1"/>
    <col min="5" max="6" width="11.109375" style="5" bestFit="1" customWidth="1"/>
    <col min="7" max="8" width="9.88671875" style="5" bestFit="1" customWidth="1"/>
    <col min="9" max="9" width="10.44140625" style="5" customWidth="1"/>
    <col min="10" max="13" width="9.88671875" style="5" bestFit="1" customWidth="1"/>
    <col min="14" max="14" width="9.6640625" style="5" customWidth="1"/>
    <col min="15" max="15" width="9.88671875" style="5" bestFit="1" customWidth="1"/>
    <col min="16" max="16384" width="9" style="5"/>
  </cols>
  <sheetData>
    <row r="1" spans="1:15" ht="18" thickBot="1">
      <c r="A1" s="678" t="s">
        <v>277</v>
      </c>
      <c r="B1" s="678"/>
      <c r="C1" s="678"/>
      <c r="D1" s="678"/>
      <c r="E1" s="678"/>
      <c r="F1" s="678"/>
      <c r="G1" s="678"/>
      <c r="H1" s="678"/>
      <c r="I1" s="48"/>
      <c r="J1" s="48"/>
      <c r="K1" s="49"/>
      <c r="L1" s="608" t="s">
        <v>360</v>
      </c>
      <c r="M1" s="608"/>
      <c r="N1" s="608"/>
      <c r="O1" s="608"/>
    </row>
    <row r="2" spans="1:15">
      <c r="A2" s="695" t="s">
        <v>196</v>
      </c>
      <c r="B2" s="696"/>
      <c r="C2" s="697"/>
      <c r="D2" s="701" t="s">
        <v>59</v>
      </c>
      <c r="E2" s="703" t="s">
        <v>22</v>
      </c>
      <c r="F2" s="705" t="s">
        <v>21</v>
      </c>
      <c r="G2" s="708" t="s">
        <v>179</v>
      </c>
      <c r="H2" s="706" t="s">
        <v>178</v>
      </c>
      <c r="I2" s="609" t="s">
        <v>300</v>
      </c>
      <c r="J2" s="610"/>
      <c r="K2" s="610"/>
      <c r="L2" s="610"/>
      <c r="M2" s="610"/>
      <c r="N2" s="610"/>
      <c r="O2" s="611"/>
    </row>
    <row r="3" spans="1:15" ht="35.4" thickBot="1">
      <c r="A3" s="698"/>
      <c r="B3" s="699"/>
      <c r="C3" s="700"/>
      <c r="D3" s="702"/>
      <c r="E3" s="704"/>
      <c r="F3" s="626"/>
      <c r="G3" s="709"/>
      <c r="H3" s="707"/>
      <c r="I3" s="229" t="s">
        <v>299</v>
      </c>
      <c r="J3" s="574" t="s">
        <v>199</v>
      </c>
      <c r="K3" s="259" t="s">
        <v>52</v>
      </c>
      <c r="L3" s="574" t="s">
        <v>194</v>
      </c>
      <c r="M3" s="574" t="s">
        <v>177</v>
      </c>
      <c r="N3" s="275" t="s">
        <v>348</v>
      </c>
      <c r="O3" s="577" t="s">
        <v>350</v>
      </c>
    </row>
    <row r="4" spans="1:15" ht="18.75" customHeight="1">
      <c r="A4" s="193" t="s">
        <v>115</v>
      </c>
      <c r="B4" s="194"/>
      <c r="C4" s="195"/>
      <c r="D4" s="257">
        <f>SUM(E4:I4)</f>
        <v>478633</v>
      </c>
      <c r="E4" s="326">
        <v>164267</v>
      </c>
      <c r="F4" s="53">
        <v>128851</v>
      </c>
      <c r="G4" s="53">
        <v>15478</v>
      </c>
      <c r="H4" s="55">
        <v>23628</v>
      </c>
      <c r="I4" s="257">
        <f>SUM(J4:O4)</f>
        <v>146409</v>
      </c>
      <c r="J4" s="54">
        <v>38576</v>
      </c>
      <c r="K4" s="54">
        <v>31708</v>
      </c>
      <c r="L4" s="54">
        <v>11745</v>
      </c>
      <c r="M4" s="54">
        <v>21361</v>
      </c>
      <c r="N4" s="53">
        <v>26754</v>
      </c>
      <c r="O4" s="55">
        <v>16265</v>
      </c>
    </row>
    <row r="5" spans="1:15" ht="18.75" customHeight="1">
      <c r="A5" s="679" t="s">
        <v>278</v>
      </c>
      <c r="B5" s="688" t="s">
        <v>114</v>
      </c>
      <c r="C5" s="187" t="s">
        <v>113</v>
      </c>
      <c r="D5" s="250">
        <f t="shared" ref="D5:D17" si="0">SUM(E5:I5)</f>
        <v>3949</v>
      </c>
      <c r="E5" s="161">
        <v>3230</v>
      </c>
      <c r="F5" s="162">
        <v>383</v>
      </c>
      <c r="G5" s="163">
        <v>80</v>
      </c>
      <c r="H5" s="164">
        <v>181</v>
      </c>
      <c r="I5" s="250">
        <f t="shared" ref="I5:I17" si="1">SUM(J5:O5)</f>
        <v>75</v>
      </c>
      <c r="J5" s="161">
        <v>32</v>
      </c>
      <c r="K5" s="161">
        <v>12</v>
      </c>
      <c r="L5" s="161">
        <v>3</v>
      </c>
      <c r="M5" s="161">
        <v>15</v>
      </c>
      <c r="N5" s="163">
        <v>6</v>
      </c>
      <c r="O5" s="164">
        <v>7</v>
      </c>
    </row>
    <row r="6" spans="1:15">
      <c r="A6" s="680"/>
      <c r="B6" s="689"/>
      <c r="C6" s="188" t="s">
        <v>112</v>
      </c>
      <c r="D6" s="251">
        <f t="shared" si="0"/>
        <v>317</v>
      </c>
      <c r="E6" s="165">
        <v>264</v>
      </c>
      <c r="F6" s="166">
        <v>35</v>
      </c>
      <c r="G6" s="167">
        <v>0</v>
      </c>
      <c r="H6" s="168">
        <v>0</v>
      </c>
      <c r="I6" s="251">
        <f t="shared" si="1"/>
        <v>18</v>
      </c>
      <c r="J6" s="165">
        <v>10</v>
      </c>
      <c r="K6" s="165">
        <v>3</v>
      </c>
      <c r="L6" s="165">
        <v>0</v>
      </c>
      <c r="M6" s="165">
        <v>2</v>
      </c>
      <c r="N6" s="167">
        <v>2</v>
      </c>
      <c r="O6" s="168">
        <v>1</v>
      </c>
    </row>
    <row r="7" spans="1:15">
      <c r="A7" s="680"/>
      <c r="B7" s="690"/>
      <c r="C7" s="189" t="s">
        <v>25</v>
      </c>
      <c r="D7" s="252">
        <f t="shared" si="0"/>
        <v>52884</v>
      </c>
      <c r="E7" s="169">
        <v>51523</v>
      </c>
      <c r="F7" s="170">
        <v>1315</v>
      </c>
      <c r="G7" s="171">
        <v>0</v>
      </c>
      <c r="H7" s="172">
        <v>0</v>
      </c>
      <c r="I7" s="252">
        <f t="shared" si="1"/>
        <v>46</v>
      </c>
      <c r="J7" s="169">
        <v>18</v>
      </c>
      <c r="K7" s="169">
        <v>13</v>
      </c>
      <c r="L7" s="169">
        <v>1</v>
      </c>
      <c r="M7" s="169">
        <v>6</v>
      </c>
      <c r="N7" s="171">
        <v>1</v>
      </c>
      <c r="O7" s="172">
        <v>7</v>
      </c>
    </row>
    <row r="8" spans="1:15" ht="18.75" customHeight="1">
      <c r="A8" s="680"/>
      <c r="B8" s="691" t="s">
        <v>111</v>
      </c>
      <c r="C8" s="187" t="s">
        <v>110</v>
      </c>
      <c r="D8" s="250">
        <f t="shared" si="0"/>
        <v>9195</v>
      </c>
      <c r="E8" s="161">
        <v>4233</v>
      </c>
      <c r="F8" s="162">
        <v>1093</v>
      </c>
      <c r="G8" s="163">
        <v>762</v>
      </c>
      <c r="H8" s="164">
        <v>330</v>
      </c>
      <c r="I8" s="250">
        <f t="shared" si="1"/>
        <v>2777</v>
      </c>
      <c r="J8" s="161">
        <v>658</v>
      </c>
      <c r="K8" s="161">
        <v>613</v>
      </c>
      <c r="L8" s="161">
        <v>239</v>
      </c>
      <c r="M8" s="161">
        <v>363</v>
      </c>
      <c r="N8" s="163">
        <v>550</v>
      </c>
      <c r="O8" s="164">
        <v>354</v>
      </c>
    </row>
    <row r="9" spans="1:15">
      <c r="A9" s="680"/>
      <c r="B9" s="689"/>
      <c r="C9" s="188" t="s">
        <v>109</v>
      </c>
      <c r="D9" s="251">
        <f t="shared" si="0"/>
        <v>1990</v>
      </c>
      <c r="E9" s="165">
        <v>754</v>
      </c>
      <c r="F9" s="166">
        <v>345</v>
      </c>
      <c r="G9" s="167">
        <v>140</v>
      </c>
      <c r="H9" s="168">
        <v>60</v>
      </c>
      <c r="I9" s="251">
        <f t="shared" si="1"/>
        <v>691</v>
      </c>
      <c r="J9" s="165">
        <v>177</v>
      </c>
      <c r="K9" s="165">
        <v>86</v>
      </c>
      <c r="L9" s="165">
        <v>59</v>
      </c>
      <c r="M9" s="165">
        <v>85</v>
      </c>
      <c r="N9" s="167">
        <v>199</v>
      </c>
      <c r="O9" s="168">
        <v>85</v>
      </c>
    </row>
    <row r="10" spans="1:15">
      <c r="A10" s="680"/>
      <c r="B10" s="689"/>
      <c r="C10" s="188" t="s">
        <v>108</v>
      </c>
      <c r="D10" s="251">
        <f t="shared" si="0"/>
        <v>1442</v>
      </c>
      <c r="E10" s="165">
        <v>1165</v>
      </c>
      <c r="F10" s="166">
        <v>32</v>
      </c>
      <c r="G10" s="167">
        <v>17</v>
      </c>
      <c r="H10" s="168">
        <v>68</v>
      </c>
      <c r="I10" s="251">
        <f t="shared" si="1"/>
        <v>160</v>
      </c>
      <c r="J10" s="165">
        <v>41</v>
      </c>
      <c r="K10" s="165">
        <v>19</v>
      </c>
      <c r="L10" s="165">
        <v>22</v>
      </c>
      <c r="M10" s="165">
        <v>56</v>
      </c>
      <c r="N10" s="167">
        <v>13</v>
      </c>
      <c r="O10" s="168">
        <v>9</v>
      </c>
    </row>
    <row r="11" spans="1:15">
      <c r="A11" s="680"/>
      <c r="B11" s="689"/>
      <c r="C11" s="188" t="s">
        <v>25</v>
      </c>
      <c r="D11" s="251">
        <f t="shared" si="0"/>
        <v>494</v>
      </c>
      <c r="E11" s="165">
        <v>335</v>
      </c>
      <c r="F11" s="166">
        <v>53</v>
      </c>
      <c r="G11" s="167">
        <v>4</v>
      </c>
      <c r="H11" s="168">
        <v>9</v>
      </c>
      <c r="I11" s="251">
        <f t="shared" si="1"/>
        <v>93</v>
      </c>
      <c r="J11" s="165">
        <v>22</v>
      </c>
      <c r="K11" s="165">
        <v>16</v>
      </c>
      <c r="L11" s="165">
        <v>16</v>
      </c>
      <c r="M11" s="165">
        <v>18</v>
      </c>
      <c r="N11" s="167">
        <v>14</v>
      </c>
      <c r="O11" s="168">
        <v>7</v>
      </c>
    </row>
    <row r="12" spans="1:15" ht="37.5" customHeight="1">
      <c r="A12" s="680"/>
      <c r="B12" s="692"/>
      <c r="C12" s="152" t="s">
        <v>107</v>
      </c>
      <c r="D12" s="252">
        <f t="shared" si="0"/>
        <v>31660</v>
      </c>
      <c r="E12" s="169">
        <v>14179</v>
      </c>
      <c r="F12" s="170">
        <v>2605</v>
      </c>
      <c r="G12" s="171">
        <v>2237</v>
      </c>
      <c r="H12" s="172">
        <v>841</v>
      </c>
      <c r="I12" s="252">
        <f t="shared" si="1"/>
        <v>11798</v>
      </c>
      <c r="J12" s="169">
        <v>3120</v>
      </c>
      <c r="K12" s="169">
        <v>2415</v>
      </c>
      <c r="L12" s="169">
        <v>1177</v>
      </c>
      <c r="M12" s="169">
        <v>1756</v>
      </c>
      <c r="N12" s="171">
        <v>2121</v>
      </c>
      <c r="O12" s="172">
        <v>1209</v>
      </c>
    </row>
    <row r="13" spans="1:15" ht="19.5" customHeight="1" thickBot="1">
      <c r="A13" s="681"/>
      <c r="B13" s="693" t="s">
        <v>106</v>
      </c>
      <c r="C13" s="694"/>
      <c r="D13" s="253">
        <f t="shared" si="0"/>
        <v>3952</v>
      </c>
      <c r="E13" s="38">
        <v>0</v>
      </c>
      <c r="F13" s="490">
        <v>3</v>
      </c>
      <c r="G13" s="57">
        <v>233</v>
      </c>
      <c r="H13" s="39">
        <v>0</v>
      </c>
      <c r="I13" s="253">
        <f t="shared" si="1"/>
        <v>3716</v>
      </c>
      <c r="J13" s="38">
        <v>681</v>
      </c>
      <c r="K13" s="38">
        <v>499</v>
      </c>
      <c r="L13" s="38">
        <v>654</v>
      </c>
      <c r="M13" s="38">
        <v>654</v>
      </c>
      <c r="N13" s="527">
        <v>873</v>
      </c>
      <c r="O13" s="39">
        <v>355</v>
      </c>
    </row>
    <row r="14" spans="1:15" ht="18.75" customHeight="1">
      <c r="A14" s="682" t="s">
        <v>279</v>
      </c>
      <c r="B14" s="683"/>
      <c r="C14" s="190" t="s">
        <v>105</v>
      </c>
      <c r="D14" s="254">
        <f t="shared" si="0"/>
        <v>1295</v>
      </c>
      <c r="E14" s="173">
        <v>599</v>
      </c>
      <c r="F14" s="174">
        <v>59</v>
      </c>
      <c r="G14" s="175">
        <v>111</v>
      </c>
      <c r="H14" s="176">
        <v>0</v>
      </c>
      <c r="I14" s="254">
        <f t="shared" si="1"/>
        <v>526</v>
      </c>
      <c r="J14" s="173">
        <v>128</v>
      </c>
      <c r="K14" s="173">
        <v>75</v>
      </c>
      <c r="L14" s="173">
        <v>51</v>
      </c>
      <c r="M14" s="173">
        <v>93</v>
      </c>
      <c r="N14" s="528">
        <v>76</v>
      </c>
      <c r="O14" s="529">
        <v>103</v>
      </c>
    </row>
    <row r="15" spans="1:15">
      <c r="A15" s="684"/>
      <c r="B15" s="685"/>
      <c r="C15" s="191" t="s">
        <v>104</v>
      </c>
      <c r="D15" s="325">
        <f t="shared" si="0"/>
        <v>30859</v>
      </c>
      <c r="E15" s="177">
        <v>4902</v>
      </c>
      <c r="F15" s="178">
        <v>8107</v>
      </c>
      <c r="G15" s="179">
        <v>3630</v>
      </c>
      <c r="H15" s="180">
        <v>3921</v>
      </c>
      <c r="I15" s="255">
        <f t="shared" si="1"/>
        <v>10299</v>
      </c>
      <c r="J15" s="177">
        <v>3344</v>
      </c>
      <c r="K15" s="177">
        <v>1482</v>
      </c>
      <c r="L15" s="177">
        <v>1241</v>
      </c>
      <c r="M15" s="177">
        <v>1422</v>
      </c>
      <c r="N15" s="167">
        <v>2145</v>
      </c>
      <c r="O15" s="168">
        <v>665</v>
      </c>
    </row>
    <row r="16" spans="1:15">
      <c r="A16" s="684"/>
      <c r="B16" s="685"/>
      <c r="C16" s="191" t="s">
        <v>103</v>
      </c>
      <c r="D16" s="442">
        <f t="shared" si="0"/>
        <v>408695</v>
      </c>
      <c r="E16" s="177">
        <v>182004</v>
      </c>
      <c r="F16" s="178">
        <v>23</v>
      </c>
      <c r="G16" s="179">
        <v>39168</v>
      </c>
      <c r="H16" s="180">
        <v>21985</v>
      </c>
      <c r="I16" s="255">
        <f t="shared" si="1"/>
        <v>165515</v>
      </c>
      <c r="J16" s="177">
        <v>40589</v>
      </c>
      <c r="K16" s="177">
        <v>26843</v>
      </c>
      <c r="L16" s="177">
        <v>11124</v>
      </c>
      <c r="M16" s="177">
        <v>16178</v>
      </c>
      <c r="N16" s="167">
        <v>49183</v>
      </c>
      <c r="O16" s="168">
        <v>21598</v>
      </c>
    </row>
    <row r="17" spans="1:15" ht="18" thickBot="1">
      <c r="A17" s="686"/>
      <c r="B17" s="687"/>
      <c r="C17" s="192" t="s">
        <v>102</v>
      </c>
      <c r="D17" s="258">
        <f t="shared" si="0"/>
        <v>14606</v>
      </c>
      <c r="E17" s="181">
        <v>11004</v>
      </c>
      <c r="F17" s="182">
        <v>4</v>
      </c>
      <c r="G17" s="183">
        <v>453</v>
      </c>
      <c r="H17" s="184">
        <v>0</v>
      </c>
      <c r="I17" s="256">
        <f t="shared" si="1"/>
        <v>3145</v>
      </c>
      <c r="J17" s="181">
        <v>223</v>
      </c>
      <c r="K17" s="181">
        <v>488</v>
      </c>
      <c r="L17" s="181">
        <v>573</v>
      </c>
      <c r="M17" s="181">
        <v>413</v>
      </c>
      <c r="N17" s="530">
        <v>928</v>
      </c>
      <c r="O17" s="202">
        <v>520</v>
      </c>
    </row>
    <row r="18" spans="1:15">
      <c r="A18" s="677" t="s">
        <v>24</v>
      </c>
      <c r="B18" s="677"/>
      <c r="C18" s="677"/>
      <c r="D18" s="677"/>
      <c r="E18" s="677"/>
      <c r="F18" s="677"/>
      <c r="G18" s="677"/>
      <c r="H18" s="677"/>
      <c r="I18" s="677"/>
      <c r="J18" s="677"/>
      <c r="K18" s="677"/>
      <c r="L18" s="677"/>
      <c r="M18" s="677"/>
      <c r="N18" s="677"/>
      <c r="O18" s="677"/>
    </row>
    <row r="19" spans="1:15">
      <c r="A19" s="64"/>
      <c r="B19" s="64"/>
      <c r="C19" s="64"/>
      <c r="D19" s="64"/>
      <c r="E19" s="64"/>
      <c r="F19" s="64"/>
      <c r="G19" s="64"/>
    </row>
    <row r="20" spans="1:15">
      <c r="A20" s="64"/>
      <c r="B20" s="64"/>
      <c r="C20" s="64"/>
      <c r="D20" s="64"/>
      <c r="E20" s="64"/>
      <c r="F20" s="64"/>
      <c r="G20" s="64"/>
    </row>
    <row r="21" spans="1:15">
      <c r="A21" s="64"/>
      <c r="B21" s="64"/>
      <c r="C21" s="64"/>
      <c r="D21" s="64"/>
      <c r="E21" s="64"/>
      <c r="F21" s="64"/>
      <c r="G21" s="64"/>
    </row>
  </sheetData>
  <mergeCells count="15">
    <mergeCell ref="I2:O2"/>
    <mergeCell ref="A18:O18"/>
    <mergeCell ref="A1:H1"/>
    <mergeCell ref="A5:A13"/>
    <mergeCell ref="A14:B17"/>
    <mergeCell ref="B5:B7"/>
    <mergeCell ref="B8:B12"/>
    <mergeCell ref="B13:C13"/>
    <mergeCell ref="A2:C3"/>
    <mergeCell ref="D2:D3"/>
    <mergeCell ref="E2:E3"/>
    <mergeCell ref="F2:F3"/>
    <mergeCell ref="H2:H3"/>
    <mergeCell ref="G2:G3"/>
    <mergeCell ref="L1:O1"/>
  </mergeCells>
  <phoneticPr fontId="4"/>
  <pageMargins left="0.59055118110236227" right="0.59055118110236227" top="0.59055118110236227" bottom="0.39370078740157483" header="0.39370078740157483" footer="0.19685039370078741"/>
  <pageSetup paperSize="9" scale="89" orientation="landscape" r:id="rId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16"/>
  <sheetViews>
    <sheetView showGridLines="0" view="pageBreakPreview" zoomScaleNormal="100" zoomScaleSheetLayoutView="100" workbookViewId="0">
      <selection activeCell="J1" sqref="J1:N1"/>
    </sheetView>
  </sheetViews>
  <sheetFormatPr defaultColWidth="9" defaultRowHeight="17.399999999999999"/>
  <cols>
    <col min="1" max="1" width="4" style="5" bestFit="1" customWidth="1"/>
    <col min="2" max="2" width="27.88671875" style="5" bestFit="1" customWidth="1"/>
    <col min="3" max="14" width="8.88671875" style="5" customWidth="1"/>
    <col min="15" max="16384" width="9" style="5"/>
  </cols>
  <sheetData>
    <row r="1" spans="1:15" ht="18" thickBot="1">
      <c r="A1" s="710" t="s">
        <v>254</v>
      </c>
      <c r="B1" s="710"/>
      <c r="C1" s="710"/>
      <c r="D1" s="710"/>
      <c r="E1" s="710"/>
      <c r="F1" s="710"/>
      <c r="G1" s="710"/>
      <c r="H1" s="49"/>
      <c r="I1" s="49"/>
      <c r="J1" s="608" t="s">
        <v>361</v>
      </c>
      <c r="K1" s="608"/>
      <c r="L1" s="608"/>
      <c r="M1" s="608"/>
      <c r="N1" s="608"/>
    </row>
    <row r="2" spans="1:15" ht="18.75" customHeight="1">
      <c r="A2" s="614" t="s">
        <v>196</v>
      </c>
      <c r="B2" s="711"/>
      <c r="C2" s="701" t="s">
        <v>59</v>
      </c>
      <c r="D2" s="703" t="s">
        <v>22</v>
      </c>
      <c r="E2" s="705" t="s">
        <v>21</v>
      </c>
      <c r="F2" s="708" t="s">
        <v>179</v>
      </c>
      <c r="G2" s="706" t="s">
        <v>178</v>
      </c>
      <c r="H2" s="609" t="s">
        <v>300</v>
      </c>
      <c r="I2" s="610"/>
      <c r="J2" s="610"/>
      <c r="K2" s="610"/>
      <c r="L2" s="610"/>
      <c r="M2" s="610"/>
      <c r="N2" s="611"/>
    </row>
    <row r="3" spans="1:15" ht="40.5" customHeight="1" thickBot="1">
      <c r="A3" s="616"/>
      <c r="B3" s="712"/>
      <c r="C3" s="702"/>
      <c r="D3" s="704"/>
      <c r="E3" s="626"/>
      <c r="F3" s="709"/>
      <c r="G3" s="707"/>
      <c r="H3" s="229" t="s">
        <v>299</v>
      </c>
      <c r="I3" s="574" t="s">
        <v>199</v>
      </c>
      <c r="J3" s="259" t="s">
        <v>52</v>
      </c>
      <c r="K3" s="574" t="s">
        <v>194</v>
      </c>
      <c r="L3" s="574" t="s">
        <v>177</v>
      </c>
      <c r="M3" s="275" t="s">
        <v>348</v>
      </c>
      <c r="N3" s="577" t="s">
        <v>350</v>
      </c>
    </row>
    <row r="4" spans="1:15" s="52" customFormat="1" ht="18" customHeight="1" thickBot="1">
      <c r="A4" s="713" t="s">
        <v>123</v>
      </c>
      <c r="B4" s="456" t="s">
        <v>59</v>
      </c>
      <c r="C4" s="457">
        <f>SUM(D4:H4)</f>
        <v>1939</v>
      </c>
      <c r="D4" s="327">
        <f t="shared" ref="D4:N4" si="0">SUM(D5:D8)</f>
        <v>228</v>
      </c>
      <c r="E4" s="327">
        <f t="shared" si="0"/>
        <v>500</v>
      </c>
      <c r="F4" s="327">
        <f t="shared" si="0"/>
        <v>235</v>
      </c>
      <c r="G4" s="458">
        <f t="shared" si="0"/>
        <v>161</v>
      </c>
      <c r="H4" s="457">
        <f t="shared" si="0"/>
        <v>815</v>
      </c>
      <c r="I4" s="327">
        <f t="shared" si="0"/>
        <v>191</v>
      </c>
      <c r="J4" s="327">
        <f t="shared" si="0"/>
        <v>189</v>
      </c>
      <c r="K4" s="327">
        <f t="shared" si="0"/>
        <v>46</v>
      </c>
      <c r="L4" s="327">
        <f t="shared" si="0"/>
        <v>68</v>
      </c>
      <c r="M4" s="413">
        <f t="shared" si="0"/>
        <v>221</v>
      </c>
      <c r="N4" s="458">
        <f t="shared" si="0"/>
        <v>100</v>
      </c>
      <c r="O4" s="196"/>
    </row>
    <row r="5" spans="1:15" s="52" customFormat="1" ht="18" thickTop="1">
      <c r="A5" s="714"/>
      <c r="B5" s="449" t="s">
        <v>280</v>
      </c>
      <c r="C5" s="450">
        <f t="shared" ref="C5:C15" si="1">SUM(D5:H5)</f>
        <v>286</v>
      </c>
      <c r="D5" s="451">
        <v>43</v>
      </c>
      <c r="E5" s="452">
        <v>85</v>
      </c>
      <c r="F5" s="453">
        <v>24</v>
      </c>
      <c r="G5" s="454">
        <v>34</v>
      </c>
      <c r="H5" s="450">
        <f t="shared" ref="H5:H15" si="2">SUM(I5:N5)</f>
        <v>100</v>
      </c>
      <c r="I5" s="451">
        <v>7</v>
      </c>
      <c r="J5" s="451">
        <v>27</v>
      </c>
      <c r="K5" s="451">
        <v>2</v>
      </c>
      <c r="L5" s="451">
        <v>9</v>
      </c>
      <c r="M5" s="531">
        <v>42</v>
      </c>
      <c r="N5" s="455">
        <v>13</v>
      </c>
    </row>
    <row r="6" spans="1:15" s="52" customFormat="1">
      <c r="A6" s="714"/>
      <c r="B6" s="188" t="s">
        <v>122</v>
      </c>
      <c r="C6" s="251">
        <f t="shared" si="1"/>
        <v>644</v>
      </c>
      <c r="D6" s="165">
        <v>99</v>
      </c>
      <c r="E6" s="166">
        <v>165</v>
      </c>
      <c r="F6" s="197">
        <v>67</v>
      </c>
      <c r="G6" s="185">
        <v>50</v>
      </c>
      <c r="H6" s="251">
        <f t="shared" si="2"/>
        <v>263</v>
      </c>
      <c r="I6" s="165">
        <v>64</v>
      </c>
      <c r="J6" s="165">
        <v>50</v>
      </c>
      <c r="K6" s="165">
        <v>22</v>
      </c>
      <c r="L6" s="165">
        <v>33</v>
      </c>
      <c r="M6" s="167">
        <v>60</v>
      </c>
      <c r="N6" s="168">
        <v>34</v>
      </c>
    </row>
    <row r="7" spans="1:15" s="52" customFormat="1">
      <c r="A7" s="714"/>
      <c r="B7" s="188" t="s">
        <v>121</v>
      </c>
      <c r="C7" s="251">
        <f t="shared" si="1"/>
        <v>572</v>
      </c>
      <c r="D7" s="165">
        <v>46</v>
      </c>
      <c r="E7" s="166">
        <v>141</v>
      </c>
      <c r="F7" s="197">
        <v>90</v>
      </c>
      <c r="G7" s="185">
        <v>48</v>
      </c>
      <c r="H7" s="251">
        <f t="shared" si="2"/>
        <v>247</v>
      </c>
      <c r="I7" s="165">
        <v>65</v>
      </c>
      <c r="J7" s="165">
        <v>60</v>
      </c>
      <c r="K7" s="165">
        <v>13</v>
      </c>
      <c r="L7" s="165">
        <v>14</v>
      </c>
      <c r="M7" s="167">
        <v>58</v>
      </c>
      <c r="N7" s="168">
        <v>37</v>
      </c>
    </row>
    <row r="8" spans="1:15" s="52" customFormat="1" ht="18" thickBot="1">
      <c r="A8" s="715"/>
      <c r="B8" s="198" t="s">
        <v>120</v>
      </c>
      <c r="C8" s="258">
        <f t="shared" si="1"/>
        <v>437</v>
      </c>
      <c r="D8" s="199">
        <v>40</v>
      </c>
      <c r="E8" s="200">
        <v>109</v>
      </c>
      <c r="F8" s="201">
        <v>54</v>
      </c>
      <c r="G8" s="186">
        <v>29</v>
      </c>
      <c r="H8" s="258">
        <f t="shared" si="2"/>
        <v>205</v>
      </c>
      <c r="I8" s="199">
        <v>55</v>
      </c>
      <c r="J8" s="199">
        <v>52</v>
      </c>
      <c r="K8" s="199">
        <v>9</v>
      </c>
      <c r="L8" s="199">
        <v>12</v>
      </c>
      <c r="M8" s="530">
        <v>61</v>
      </c>
      <c r="N8" s="202">
        <v>16</v>
      </c>
    </row>
    <row r="9" spans="1:15" s="52" customFormat="1" ht="18" customHeight="1" thickBot="1">
      <c r="A9" s="713" t="s">
        <v>101</v>
      </c>
      <c r="B9" s="456" t="s">
        <v>59</v>
      </c>
      <c r="C9" s="457">
        <f t="shared" si="1"/>
        <v>1959</v>
      </c>
      <c r="D9" s="327">
        <f>SUM(D10:D15)</f>
        <v>236</v>
      </c>
      <c r="E9" s="327">
        <f>SUM(E10:E15)</f>
        <v>513</v>
      </c>
      <c r="F9" s="327">
        <f>SUM(F10:F15)</f>
        <v>235</v>
      </c>
      <c r="G9" s="458">
        <f>SUM(G10:G15)</f>
        <v>156</v>
      </c>
      <c r="H9" s="457">
        <f t="shared" si="2"/>
        <v>819</v>
      </c>
      <c r="I9" s="327">
        <f t="shared" ref="I9:N9" si="3">SUM(I10:I15)</f>
        <v>192</v>
      </c>
      <c r="J9" s="327">
        <f t="shared" si="3"/>
        <v>182</v>
      </c>
      <c r="K9" s="327">
        <f t="shared" si="3"/>
        <v>42</v>
      </c>
      <c r="L9" s="327">
        <f t="shared" si="3"/>
        <v>71</v>
      </c>
      <c r="M9" s="413">
        <f t="shared" si="3"/>
        <v>224</v>
      </c>
      <c r="N9" s="458">
        <f t="shared" si="3"/>
        <v>108</v>
      </c>
      <c r="O9" s="196"/>
    </row>
    <row r="10" spans="1:15" s="52" customFormat="1" ht="18" thickTop="1">
      <c r="A10" s="714"/>
      <c r="B10" s="449" t="s">
        <v>119</v>
      </c>
      <c r="C10" s="450">
        <f t="shared" si="1"/>
        <v>149</v>
      </c>
      <c r="D10" s="451">
        <v>14</v>
      </c>
      <c r="E10" s="452">
        <v>39</v>
      </c>
      <c r="F10" s="453">
        <v>4</v>
      </c>
      <c r="G10" s="454">
        <v>28</v>
      </c>
      <c r="H10" s="450">
        <f t="shared" si="2"/>
        <v>64</v>
      </c>
      <c r="I10" s="451">
        <v>17</v>
      </c>
      <c r="J10" s="451">
        <v>12</v>
      </c>
      <c r="K10" s="451">
        <v>4</v>
      </c>
      <c r="L10" s="451">
        <v>10</v>
      </c>
      <c r="M10" s="531">
        <v>18</v>
      </c>
      <c r="N10" s="455">
        <v>3</v>
      </c>
    </row>
    <row r="11" spans="1:15" s="52" customFormat="1" ht="18.75" customHeight="1">
      <c r="A11" s="714"/>
      <c r="B11" s="188" t="s">
        <v>118</v>
      </c>
      <c r="C11" s="251">
        <f t="shared" si="1"/>
        <v>20</v>
      </c>
      <c r="D11" s="165">
        <v>0</v>
      </c>
      <c r="E11" s="166">
        <v>4</v>
      </c>
      <c r="F11" s="197">
        <v>0</v>
      </c>
      <c r="G11" s="185">
        <v>3</v>
      </c>
      <c r="H11" s="251">
        <f t="shared" si="2"/>
        <v>13</v>
      </c>
      <c r="I11" s="165">
        <v>1</v>
      </c>
      <c r="J11" s="165">
        <v>6</v>
      </c>
      <c r="K11" s="165">
        <v>0</v>
      </c>
      <c r="L11" s="165">
        <v>0</v>
      </c>
      <c r="M11" s="167">
        <v>6</v>
      </c>
      <c r="N11" s="168">
        <v>0</v>
      </c>
    </row>
    <row r="12" spans="1:15" s="52" customFormat="1" ht="18.75" customHeight="1">
      <c r="A12" s="714"/>
      <c r="B12" s="188" t="s">
        <v>281</v>
      </c>
      <c r="C12" s="251">
        <f t="shared" si="1"/>
        <v>120</v>
      </c>
      <c r="D12" s="165">
        <v>1</v>
      </c>
      <c r="E12" s="166">
        <v>34</v>
      </c>
      <c r="F12" s="197">
        <v>32</v>
      </c>
      <c r="G12" s="185">
        <v>7</v>
      </c>
      <c r="H12" s="251">
        <f t="shared" si="2"/>
        <v>46</v>
      </c>
      <c r="I12" s="165">
        <v>15</v>
      </c>
      <c r="J12" s="165">
        <v>17</v>
      </c>
      <c r="K12" s="165">
        <v>1</v>
      </c>
      <c r="L12" s="165">
        <v>3</v>
      </c>
      <c r="M12" s="167">
        <v>9</v>
      </c>
      <c r="N12" s="168">
        <v>1</v>
      </c>
    </row>
    <row r="13" spans="1:15" s="52" customFormat="1" ht="18.75" customHeight="1">
      <c r="A13" s="714"/>
      <c r="B13" s="188" t="s">
        <v>117</v>
      </c>
      <c r="C13" s="251">
        <f t="shared" si="1"/>
        <v>4</v>
      </c>
      <c r="D13" s="165">
        <v>0</v>
      </c>
      <c r="E13" s="166">
        <v>2</v>
      </c>
      <c r="F13" s="197">
        <v>0</v>
      </c>
      <c r="G13" s="185">
        <v>1</v>
      </c>
      <c r="H13" s="251">
        <f t="shared" si="2"/>
        <v>1</v>
      </c>
      <c r="I13" s="165">
        <v>0</v>
      </c>
      <c r="J13" s="165">
        <v>0</v>
      </c>
      <c r="K13" s="165">
        <v>0</v>
      </c>
      <c r="L13" s="165">
        <v>0</v>
      </c>
      <c r="M13" s="167">
        <v>1</v>
      </c>
      <c r="N13" s="168">
        <v>0</v>
      </c>
    </row>
    <row r="14" spans="1:15" s="52" customFormat="1" ht="18.75" customHeight="1">
      <c r="A14" s="714"/>
      <c r="B14" s="188" t="s">
        <v>116</v>
      </c>
      <c r="C14" s="251">
        <f t="shared" si="1"/>
        <v>1322</v>
      </c>
      <c r="D14" s="165">
        <v>161</v>
      </c>
      <c r="E14" s="166">
        <v>357</v>
      </c>
      <c r="F14" s="197">
        <v>122</v>
      </c>
      <c r="G14" s="185">
        <v>107</v>
      </c>
      <c r="H14" s="251">
        <f t="shared" si="2"/>
        <v>575</v>
      </c>
      <c r="I14" s="165">
        <v>141</v>
      </c>
      <c r="J14" s="165">
        <v>97</v>
      </c>
      <c r="K14" s="165">
        <v>34</v>
      </c>
      <c r="L14" s="165">
        <v>46</v>
      </c>
      <c r="M14" s="167">
        <v>168</v>
      </c>
      <c r="N14" s="168">
        <v>89</v>
      </c>
    </row>
    <row r="15" spans="1:15" s="52" customFormat="1" ht="18" thickBot="1">
      <c r="A15" s="715"/>
      <c r="B15" s="198" t="s">
        <v>25</v>
      </c>
      <c r="C15" s="258">
        <f t="shared" si="1"/>
        <v>344</v>
      </c>
      <c r="D15" s="199">
        <v>60</v>
      </c>
      <c r="E15" s="200">
        <v>77</v>
      </c>
      <c r="F15" s="201">
        <v>77</v>
      </c>
      <c r="G15" s="186">
        <v>10</v>
      </c>
      <c r="H15" s="258">
        <f t="shared" si="2"/>
        <v>120</v>
      </c>
      <c r="I15" s="199">
        <v>18</v>
      </c>
      <c r="J15" s="199">
        <v>50</v>
      </c>
      <c r="K15" s="199">
        <v>3</v>
      </c>
      <c r="L15" s="199">
        <v>12</v>
      </c>
      <c r="M15" s="530">
        <v>22</v>
      </c>
      <c r="N15" s="202">
        <v>15</v>
      </c>
    </row>
    <row r="16" spans="1:15">
      <c r="A16" s="612" t="s">
        <v>24</v>
      </c>
      <c r="B16" s="612"/>
      <c r="C16" s="612"/>
      <c r="D16" s="612"/>
      <c r="E16" s="612"/>
      <c r="F16" s="612"/>
      <c r="G16" s="612"/>
      <c r="H16" s="612"/>
      <c r="I16" s="612"/>
      <c r="J16" s="612"/>
      <c r="K16" s="612"/>
      <c r="L16" s="612"/>
      <c r="M16" s="612"/>
      <c r="N16" s="612"/>
    </row>
  </sheetData>
  <mergeCells count="12">
    <mergeCell ref="J1:N1"/>
    <mergeCell ref="H2:N2"/>
    <mergeCell ref="A16:N16"/>
    <mergeCell ref="A1:G1"/>
    <mergeCell ref="A2:B3"/>
    <mergeCell ref="C2:C3"/>
    <mergeCell ref="D2:D3"/>
    <mergeCell ref="E2:E3"/>
    <mergeCell ref="G2:G3"/>
    <mergeCell ref="F2:F3"/>
    <mergeCell ref="A4:A8"/>
    <mergeCell ref="A9:A15"/>
  </mergeCells>
  <phoneticPr fontId="4"/>
  <pageMargins left="0.59055118110236227" right="0.59055118110236227" top="0.59055118110236227" bottom="0.39370078740157483" header="0.39370078740157483" footer="0.19685039370078741"/>
  <pageSetup paperSize="9" scale="98" fitToHeight="4" orientation="landscape" r:id="rId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14"/>
  <sheetViews>
    <sheetView showGridLines="0" view="pageBreakPreview" zoomScaleNormal="100" zoomScaleSheetLayoutView="100" workbookViewId="0">
      <selection activeCell="F8" sqref="F8"/>
    </sheetView>
  </sheetViews>
  <sheetFormatPr defaultColWidth="9" defaultRowHeight="17.399999999999999"/>
  <cols>
    <col min="1" max="1" width="18" style="5" customWidth="1"/>
    <col min="2" max="2" width="8.88671875" style="5" customWidth="1"/>
    <col min="3" max="3" width="20.44140625" style="5" customWidth="1"/>
    <col min="4" max="5" width="10.6640625" style="5" customWidth="1"/>
    <col min="6" max="6" width="12.6640625" style="5" customWidth="1"/>
    <col min="7" max="16384" width="9" style="5"/>
  </cols>
  <sheetData>
    <row r="1" spans="1:5">
      <c r="A1" s="716" t="s">
        <v>273</v>
      </c>
      <c r="B1" s="716"/>
      <c r="C1" s="716"/>
    </row>
    <row r="2" spans="1:5" ht="18" thickBot="1">
      <c r="A2" s="549"/>
      <c r="B2" s="597" t="s">
        <v>362</v>
      </c>
      <c r="C2" s="550"/>
    </row>
    <row r="3" spans="1:5" ht="18.75" customHeight="1" thickBot="1">
      <c r="A3" s="331" t="s">
        <v>305</v>
      </c>
      <c r="B3" s="329" t="s">
        <v>306</v>
      </c>
      <c r="C3" s="76"/>
      <c r="D3" s="76"/>
      <c r="E3" s="76"/>
    </row>
    <row r="4" spans="1:5" ht="18.75" customHeight="1" thickBot="1">
      <c r="A4" s="332" t="s">
        <v>304</v>
      </c>
      <c r="B4" s="330">
        <f>SUM(B5:B13)</f>
        <v>2478</v>
      </c>
      <c r="C4" s="52"/>
      <c r="D4" s="52"/>
      <c r="E4" s="52"/>
    </row>
    <row r="5" spans="1:5" ht="18.75" customHeight="1" thickTop="1">
      <c r="A5" s="333" t="s">
        <v>78</v>
      </c>
      <c r="B5" s="328">
        <v>288</v>
      </c>
      <c r="C5" s="52"/>
      <c r="D5" s="77"/>
      <c r="E5" s="52"/>
    </row>
    <row r="6" spans="1:5">
      <c r="A6" s="334" t="s">
        <v>131</v>
      </c>
      <c r="B6" s="119">
        <v>32</v>
      </c>
      <c r="C6" s="52"/>
      <c r="D6" s="77"/>
      <c r="E6" s="52"/>
    </row>
    <row r="7" spans="1:5">
      <c r="A7" s="334" t="s">
        <v>130</v>
      </c>
      <c r="B7" s="119">
        <v>98</v>
      </c>
      <c r="D7" s="77"/>
    </row>
    <row r="8" spans="1:5">
      <c r="A8" s="334" t="s">
        <v>129</v>
      </c>
      <c r="B8" s="119">
        <v>39</v>
      </c>
      <c r="C8" s="52"/>
      <c r="D8" s="77"/>
      <c r="E8" s="52"/>
    </row>
    <row r="9" spans="1:5">
      <c r="A9" s="334" t="s">
        <v>128</v>
      </c>
      <c r="B9" s="119">
        <v>224</v>
      </c>
      <c r="C9" s="52"/>
      <c r="D9" s="77"/>
      <c r="E9" s="52"/>
    </row>
    <row r="10" spans="1:5">
      <c r="A10" s="334" t="s">
        <v>63</v>
      </c>
      <c r="B10" s="119">
        <v>56</v>
      </c>
      <c r="C10" s="52"/>
      <c r="D10" s="77"/>
      <c r="E10" s="52"/>
    </row>
    <row r="11" spans="1:5">
      <c r="A11" s="334" t="s">
        <v>127</v>
      </c>
      <c r="B11" s="119">
        <v>10</v>
      </c>
      <c r="C11" s="52"/>
      <c r="D11" s="77"/>
      <c r="E11" s="52"/>
    </row>
    <row r="12" spans="1:5">
      <c r="A12" s="334" t="s">
        <v>61</v>
      </c>
      <c r="B12" s="119">
        <v>434</v>
      </c>
      <c r="C12" s="52"/>
      <c r="D12" s="77"/>
      <c r="E12" s="52"/>
    </row>
    <row r="13" spans="1:5" ht="18" thickBot="1">
      <c r="A13" s="335" t="s">
        <v>60</v>
      </c>
      <c r="B13" s="120">
        <v>1297</v>
      </c>
      <c r="C13" s="52"/>
      <c r="D13" s="77"/>
      <c r="E13" s="52"/>
    </row>
    <row r="14" spans="1:5">
      <c r="A14" s="717" t="s">
        <v>24</v>
      </c>
      <c r="B14" s="717"/>
    </row>
  </sheetData>
  <mergeCells count="2">
    <mergeCell ref="A1:C1"/>
    <mergeCell ref="A14:B14"/>
  </mergeCells>
  <phoneticPr fontId="4"/>
  <pageMargins left="0.59055118110236227" right="0.59055118110236227" top="0.59055118110236227" bottom="0.39370078740157483" header="0.39370078740157483" footer="0.19685039370078741"/>
  <pageSetup paperSize="9" fitToHeight="4" orientation="portrait"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37"/>
  <sheetViews>
    <sheetView showGridLines="0" view="pageBreakPreview" zoomScaleNormal="100" zoomScaleSheetLayoutView="100" workbookViewId="0">
      <pane ySplit="3" topLeftCell="A4" activePane="bottomLeft" state="frozen"/>
      <selection activeCell="F27" sqref="F27"/>
      <selection pane="bottomLeft" activeCell="J18" sqref="J18"/>
    </sheetView>
  </sheetViews>
  <sheetFormatPr defaultColWidth="14" defaultRowHeight="17.399999999999999"/>
  <cols>
    <col min="1" max="1" width="10.6640625" style="118" bestFit="1" customWidth="1"/>
    <col min="2" max="2" width="10.21875" style="118" bestFit="1" customWidth="1"/>
    <col min="3" max="5" width="8.44140625" style="118" customWidth="1"/>
    <col min="6" max="8" width="12.44140625" style="118" customWidth="1"/>
    <col min="9" max="16384" width="14" style="118"/>
  </cols>
  <sheetData>
    <row r="1" spans="1:8" ht="18" thickBot="1">
      <c r="A1" s="208" t="s">
        <v>313</v>
      </c>
      <c r="B1" s="208"/>
      <c r="C1" s="208"/>
      <c r="F1" s="722" t="s">
        <v>312</v>
      </c>
      <c r="G1" s="722"/>
      <c r="H1" s="722"/>
    </row>
    <row r="2" spans="1:8" ht="18.75" customHeight="1">
      <c r="A2" s="310" t="s">
        <v>266</v>
      </c>
      <c r="B2" s="723" t="s">
        <v>269</v>
      </c>
      <c r="C2" s="725" t="s">
        <v>270</v>
      </c>
      <c r="D2" s="725"/>
      <c r="E2" s="726"/>
      <c r="F2" s="727" t="s">
        <v>221</v>
      </c>
      <c r="G2" s="728"/>
      <c r="H2" s="729"/>
    </row>
    <row r="3" spans="1:8" ht="18" thickBot="1">
      <c r="A3" s="336"/>
      <c r="B3" s="724"/>
      <c r="C3" s="384" t="s">
        <v>20</v>
      </c>
      <c r="D3" s="338" t="s">
        <v>271</v>
      </c>
      <c r="E3" s="339" t="s">
        <v>272</v>
      </c>
      <c r="F3" s="337" t="s">
        <v>20</v>
      </c>
      <c r="G3" s="338" t="s">
        <v>271</v>
      </c>
      <c r="H3" s="339" t="s">
        <v>272</v>
      </c>
    </row>
    <row r="4" spans="1:8">
      <c r="A4" s="730" t="s">
        <v>309</v>
      </c>
      <c r="B4" s="344" t="s">
        <v>20</v>
      </c>
      <c r="C4" s="385">
        <f t="shared" ref="C4:H4" si="0">SUM(C5:C9)</f>
        <v>1674</v>
      </c>
      <c r="D4" s="342">
        <f t="shared" si="0"/>
        <v>242</v>
      </c>
      <c r="E4" s="343">
        <f t="shared" si="0"/>
        <v>1432</v>
      </c>
      <c r="F4" s="341">
        <f t="shared" si="0"/>
        <v>139804</v>
      </c>
      <c r="G4" s="342">
        <f t="shared" si="0"/>
        <v>23899</v>
      </c>
      <c r="H4" s="343">
        <f t="shared" si="0"/>
        <v>115905</v>
      </c>
    </row>
    <row r="5" spans="1:8">
      <c r="A5" s="731"/>
      <c r="B5" s="387" t="s">
        <v>23</v>
      </c>
      <c r="C5" s="389">
        <f>SUM(D5:E5)</f>
        <v>418</v>
      </c>
      <c r="D5" s="390">
        <v>89</v>
      </c>
      <c r="E5" s="391">
        <v>329</v>
      </c>
      <c r="F5" s="392">
        <f>SUM(G5:H5)</f>
        <v>38522</v>
      </c>
      <c r="G5" s="472">
        <v>8914</v>
      </c>
      <c r="H5" s="473">
        <v>29608</v>
      </c>
    </row>
    <row r="6" spans="1:8">
      <c r="A6" s="731"/>
      <c r="B6" s="47" t="s">
        <v>22</v>
      </c>
      <c r="C6" s="393">
        <f>SUM(D6:E6)</f>
        <v>765</v>
      </c>
      <c r="D6" s="394">
        <v>79</v>
      </c>
      <c r="E6" s="395">
        <v>686</v>
      </c>
      <c r="F6" s="396">
        <f>SUM(G6:H6)</f>
        <v>60531</v>
      </c>
      <c r="G6" s="474">
        <v>7415</v>
      </c>
      <c r="H6" s="475">
        <v>53116</v>
      </c>
    </row>
    <row r="7" spans="1:8">
      <c r="A7" s="731"/>
      <c r="B7" s="340" t="s">
        <v>21</v>
      </c>
      <c r="C7" s="393">
        <f>SUM(D7:E7)</f>
        <v>349</v>
      </c>
      <c r="D7" s="394">
        <v>39</v>
      </c>
      <c r="E7" s="395">
        <v>310</v>
      </c>
      <c r="F7" s="396">
        <f>SUM(G7:H7)</f>
        <v>27235</v>
      </c>
      <c r="G7" s="474">
        <v>3975</v>
      </c>
      <c r="H7" s="475">
        <v>23260</v>
      </c>
    </row>
    <row r="8" spans="1:8">
      <c r="A8" s="731"/>
      <c r="B8" s="386" t="s">
        <v>13</v>
      </c>
      <c r="C8" s="393">
        <f>SUM(D8:E8)</f>
        <v>105</v>
      </c>
      <c r="D8" s="394">
        <v>24</v>
      </c>
      <c r="E8" s="395">
        <v>81</v>
      </c>
      <c r="F8" s="396">
        <f>SUM(G8:H8)</f>
        <v>10205</v>
      </c>
      <c r="G8" s="474">
        <v>2595</v>
      </c>
      <c r="H8" s="475">
        <v>7610</v>
      </c>
    </row>
    <row r="9" spans="1:8" ht="18" thickBot="1">
      <c r="A9" s="732"/>
      <c r="B9" s="388" t="s">
        <v>12</v>
      </c>
      <c r="C9" s="397">
        <f>SUM(D9:E9)</f>
        <v>37</v>
      </c>
      <c r="D9" s="398">
        <v>11</v>
      </c>
      <c r="E9" s="477">
        <v>26</v>
      </c>
      <c r="F9" s="399">
        <f>SUM(G9:H9)</f>
        <v>3311</v>
      </c>
      <c r="G9" s="478">
        <v>1000</v>
      </c>
      <c r="H9" s="479">
        <v>2311</v>
      </c>
    </row>
    <row r="10" spans="1:8">
      <c r="A10" s="718" t="s">
        <v>322</v>
      </c>
      <c r="B10" s="344" t="s">
        <v>20</v>
      </c>
      <c r="C10" s="385">
        <f t="shared" ref="C10:H10" si="1">SUM(C11:C15)</f>
        <v>1741</v>
      </c>
      <c r="D10" s="342">
        <f t="shared" si="1"/>
        <v>227</v>
      </c>
      <c r="E10" s="343">
        <f t="shared" si="1"/>
        <v>1514</v>
      </c>
      <c r="F10" s="341">
        <f t="shared" si="1"/>
        <v>143464</v>
      </c>
      <c r="G10" s="342">
        <f t="shared" si="1"/>
        <v>22502</v>
      </c>
      <c r="H10" s="343">
        <f t="shared" si="1"/>
        <v>120962</v>
      </c>
    </row>
    <row r="11" spans="1:8">
      <c r="A11" s="719"/>
      <c r="B11" s="387" t="s">
        <v>23</v>
      </c>
      <c r="C11" s="389">
        <f>SUM(D11:E11)</f>
        <v>433</v>
      </c>
      <c r="D11" s="480">
        <v>85</v>
      </c>
      <c r="E11" s="481">
        <v>348</v>
      </c>
      <c r="F11" s="392">
        <f>SUM(G11:H11)</f>
        <v>39867</v>
      </c>
      <c r="G11" s="472">
        <v>8592</v>
      </c>
      <c r="H11" s="473">
        <v>31275</v>
      </c>
    </row>
    <row r="12" spans="1:8">
      <c r="A12" s="719"/>
      <c r="B12" s="47" t="s">
        <v>22</v>
      </c>
      <c r="C12" s="393">
        <f>SUM(D12:E12)</f>
        <v>798</v>
      </c>
      <c r="D12" s="482">
        <v>75</v>
      </c>
      <c r="E12" s="483">
        <v>723</v>
      </c>
      <c r="F12" s="396">
        <f>SUM(G12:H12)</f>
        <v>62387</v>
      </c>
      <c r="G12" s="474">
        <v>7100</v>
      </c>
      <c r="H12" s="475">
        <v>55287</v>
      </c>
    </row>
    <row r="13" spans="1:8">
      <c r="A13" s="719"/>
      <c r="B13" s="340" t="s">
        <v>21</v>
      </c>
      <c r="C13" s="393">
        <f>SUM(D13:E13)</f>
        <v>373</v>
      </c>
      <c r="D13" s="482">
        <v>32</v>
      </c>
      <c r="E13" s="483">
        <v>341</v>
      </c>
      <c r="F13" s="396">
        <f>SUM(G13:H13)</f>
        <v>29005</v>
      </c>
      <c r="G13" s="474">
        <v>3215</v>
      </c>
      <c r="H13" s="475">
        <v>25790</v>
      </c>
    </row>
    <row r="14" spans="1:8">
      <c r="A14" s="719"/>
      <c r="B14" s="386" t="s">
        <v>13</v>
      </c>
      <c r="C14" s="393">
        <f>SUM(D14:E14)</f>
        <v>100</v>
      </c>
      <c r="D14" s="482">
        <v>24</v>
      </c>
      <c r="E14" s="483">
        <v>76</v>
      </c>
      <c r="F14" s="396">
        <f>SUM(G14:H14)</f>
        <v>9176</v>
      </c>
      <c r="G14" s="474">
        <v>2595</v>
      </c>
      <c r="H14" s="475">
        <v>6581</v>
      </c>
    </row>
    <row r="15" spans="1:8" ht="18" thickBot="1">
      <c r="A15" s="720"/>
      <c r="B15" s="476" t="s">
        <v>12</v>
      </c>
      <c r="C15" s="397">
        <f>SUM(D15:E15)</f>
        <v>37</v>
      </c>
      <c r="D15" s="484">
        <v>11</v>
      </c>
      <c r="E15" s="477">
        <v>26</v>
      </c>
      <c r="F15" s="399">
        <f>SUM(G15:H15)</f>
        <v>3029</v>
      </c>
      <c r="G15" s="478">
        <v>1000</v>
      </c>
      <c r="H15" s="479">
        <v>2029</v>
      </c>
    </row>
    <row r="16" spans="1:8">
      <c r="A16" s="718" t="s">
        <v>382</v>
      </c>
      <c r="B16" s="344" t="s">
        <v>20</v>
      </c>
      <c r="C16" s="385">
        <f t="shared" ref="C16:H16" si="2">SUM(C17:C21)</f>
        <v>1807</v>
      </c>
      <c r="D16" s="342">
        <f t="shared" si="2"/>
        <v>217</v>
      </c>
      <c r="E16" s="343">
        <f t="shared" si="2"/>
        <v>1590</v>
      </c>
      <c r="F16" s="341">
        <f t="shared" si="2"/>
        <v>148110</v>
      </c>
      <c r="G16" s="342">
        <f t="shared" si="2"/>
        <v>21771</v>
      </c>
      <c r="H16" s="343">
        <f t="shared" si="2"/>
        <v>126339</v>
      </c>
    </row>
    <row r="17" spans="1:8">
      <c r="A17" s="719"/>
      <c r="B17" s="387" t="s">
        <v>23</v>
      </c>
      <c r="C17" s="389">
        <f>SUM(D17:E17)</f>
        <v>451</v>
      </c>
      <c r="D17" s="480">
        <v>84</v>
      </c>
      <c r="E17" s="481">
        <v>367</v>
      </c>
      <c r="F17" s="392">
        <f>SUM(G17:H17)</f>
        <v>41172</v>
      </c>
      <c r="G17" s="472">
        <v>8539</v>
      </c>
      <c r="H17" s="473">
        <v>32633</v>
      </c>
    </row>
    <row r="18" spans="1:8">
      <c r="A18" s="719"/>
      <c r="B18" s="47" t="s">
        <v>22</v>
      </c>
      <c r="C18" s="393">
        <f>SUM(D18:E18)</f>
        <v>821</v>
      </c>
      <c r="D18" s="482">
        <v>71</v>
      </c>
      <c r="E18" s="483">
        <v>750</v>
      </c>
      <c r="F18" s="396">
        <f>SUM(G18:H18)</f>
        <v>64032</v>
      </c>
      <c r="G18" s="474">
        <v>6747</v>
      </c>
      <c r="H18" s="475">
        <v>57285</v>
      </c>
    </row>
    <row r="19" spans="1:8">
      <c r="A19" s="719"/>
      <c r="B19" s="340" t="s">
        <v>21</v>
      </c>
      <c r="C19" s="393">
        <f>SUM(D19:E19)</f>
        <v>394</v>
      </c>
      <c r="D19" s="482">
        <v>27</v>
      </c>
      <c r="E19" s="483">
        <v>367</v>
      </c>
      <c r="F19" s="396">
        <f>SUM(G19:H19)</f>
        <v>30420</v>
      </c>
      <c r="G19" s="474">
        <v>2890</v>
      </c>
      <c r="H19" s="475">
        <v>27530</v>
      </c>
    </row>
    <row r="20" spans="1:8">
      <c r="A20" s="719"/>
      <c r="B20" s="386" t="s">
        <v>13</v>
      </c>
      <c r="C20" s="393">
        <f>SUM(D20:E20)</f>
        <v>104</v>
      </c>
      <c r="D20" s="482">
        <v>24</v>
      </c>
      <c r="E20" s="483">
        <v>80</v>
      </c>
      <c r="F20" s="396">
        <f>SUM(G20:H20)</f>
        <v>9402</v>
      </c>
      <c r="G20" s="474">
        <v>2595</v>
      </c>
      <c r="H20" s="475">
        <v>6807</v>
      </c>
    </row>
    <row r="21" spans="1:8" ht="18" thickBot="1">
      <c r="A21" s="720"/>
      <c r="B21" s="388" t="s">
        <v>12</v>
      </c>
      <c r="C21" s="397">
        <f>SUM(D21:E21)</f>
        <v>37</v>
      </c>
      <c r="D21" s="484">
        <v>11</v>
      </c>
      <c r="E21" s="477">
        <v>26</v>
      </c>
      <c r="F21" s="399">
        <f>SUM(G21:H21)</f>
        <v>3084</v>
      </c>
      <c r="G21" s="478">
        <v>1000</v>
      </c>
      <c r="H21" s="479">
        <v>2084</v>
      </c>
    </row>
    <row r="22" spans="1:8">
      <c r="A22" s="718" t="s">
        <v>383</v>
      </c>
      <c r="B22" s="344" t="s">
        <v>20</v>
      </c>
      <c r="C22" s="385">
        <f t="shared" ref="C22:H22" si="3">SUM(C23:C27)</f>
        <v>1865</v>
      </c>
      <c r="D22" s="342">
        <f t="shared" si="3"/>
        <v>204</v>
      </c>
      <c r="E22" s="343">
        <f t="shared" si="3"/>
        <v>1661</v>
      </c>
      <c r="F22" s="341">
        <f t="shared" si="3"/>
        <v>150855</v>
      </c>
      <c r="G22" s="342">
        <f t="shared" si="3"/>
        <v>20649</v>
      </c>
      <c r="H22" s="343">
        <f t="shared" si="3"/>
        <v>130206</v>
      </c>
    </row>
    <row r="23" spans="1:8">
      <c r="A23" s="719"/>
      <c r="B23" s="387" t="s">
        <v>23</v>
      </c>
      <c r="C23" s="389">
        <f>SUM(D23:E23)</f>
        <v>471</v>
      </c>
      <c r="D23" s="480">
        <v>84</v>
      </c>
      <c r="E23" s="481">
        <v>387</v>
      </c>
      <c r="F23" s="392">
        <f>SUM(G23:H23)</f>
        <v>42142</v>
      </c>
      <c r="G23" s="472">
        <v>8528</v>
      </c>
      <c r="H23" s="473">
        <v>33614</v>
      </c>
    </row>
    <row r="24" spans="1:8">
      <c r="A24" s="719"/>
      <c r="B24" s="47" t="s">
        <v>22</v>
      </c>
      <c r="C24" s="393">
        <f>SUM(D24:E24)</f>
        <v>840</v>
      </c>
      <c r="D24" s="482">
        <v>65</v>
      </c>
      <c r="E24" s="483">
        <v>775</v>
      </c>
      <c r="F24" s="396">
        <f>SUM(G24:H24)</f>
        <v>64934</v>
      </c>
      <c r="G24" s="474">
        <v>6171</v>
      </c>
      <c r="H24" s="475">
        <v>58763</v>
      </c>
    </row>
    <row r="25" spans="1:8">
      <c r="A25" s="719"/>
      <c r="B25" s="340" t="s">
        <v>21</v>
      </c>
      <c r="C25" s="393">
        <f>SUM(D25:E25)</f>
        <v>416</v>
      </c>
      <c r="D25" s="482">
        <v>21</v>
      </c>
      <c r="E25" s="483">
        <v>395</v>
      </c>
      <c r="F25" s="396">
        <f>SUM(G25:H25)</f>
        <v>31770</v>
      </c>
      <c r="G25" s="474">
        <v>2445</v>
      </c>
      <c r="H25" s="475">
        <v>29325</v>
      </c>
    </row>
    <row r="26" spans="1:8">
      <c r="A26" s="719"/>
      <c r="B26" s="386" t="s">
        <v>13</v>
      </c>
      <c r="C26" s="393">
        <f>SUM(D26:E26)</f>
        <v>104</v>
      </c>
      <c r="D26" s="482">
        <v>24</v>
      </c>
      <c r="E26" s="483">
        <v>80</v>
      </c>
      <c r="F26" s="396">
        <f>SUM(G26:H26)</f>
        <v>9292</v>
      </c>
      <c r="G26" s="474">
        <v>2595</v>
      </c>
      <c r="H26" s="475">
        <v>6697</v>
      </c>
    </row>
    <row r="27" spans="1:8" ht="18" thickBot="1">
      <c r="A27" s="720"/>
      <c r="B27" s="388" t="s">
        <v>12</v>
      </c>
      <c r="C27" s="397">
        <f>SUM(D27:E27)</f>
        <v>34</v>
      </c>
      <c r="D27" s="484">
        <v>10</v>
      </c>
      <c r="E27" s="477">
        <v>24</v>
      </c>
      <c r="F27" s="399">
        <f>SUM(G27:H27)</f>
        <v>2717</v>
      </c>
      <c r="G27" s="478">
        <v>910</v>
      </c>
      <c r="H27" s="479">
        <v>1807</v>
      </c>
    </row>
    <row r="28" spans="1:8">
      <c r="A28" s="721" t="s">
        <v>384</v>
      </c>
      <c r="B28" s="344" t="s">
        <v>20</v>
      </c>
      <c r="C28" s="385">
        <f t="shared" ref="C28:H28" si="4">SUM(C29:C33)</f>
        <v>1905</v>
      </c>
      <c r="D28" s="342">
        <f t="shared" si="4"/>
        <v>196</v>
      </c>
      <c r="E28" s="343">
        <f t="shared" si="4"/>
        <v>1709</v>
      </c>
      <c r="F28" s="341">
        <f t="shared" si="4"/>
        <v>153244</v>
      </c>
      <c r="G28" s="342">
        <f t="shared" si="4"/>
        <v>20057</v>
      </c>
      <c r="H28" s="343">
        <f t="shared" si="4"/>
        <v>133187</v>
      </c>
    </row>
    <row r="29" spans="1:8">
      <c r="A29" s="719"/>
      <c r="B29" s="387" t="s">
        <v>23</v>
      </c>
      <c r="C29" s="389">
        <f>SUM(D29:E29)</f>
        <v>478</v>
      </c>
      <c r="D29" s="480">
        <v>83</v>
      </c>
      <c r="E29" s="481">
        <v>395</v>
      </c>
      <c r="F29" s="392">
        <f>SUM(G29:H29)</f>
        <v>42667</v>
      </c>
      <c r="G29" s="472">
        <v>8475</v>
      </c>
      <c r="H29" s="473">
        <v>34192</v>
      </c>
    </row>
    <row r="30" spans="1:8">
      <c r="A30" s="719"/>
      <c r="B30" s="47" t="s">
        <v>22</v>
      </c>
      <c r="C30" s="393">
        <f>SUM(D30:E30)</f>
        <v>857</v>
      </c>
      <c r="D30" s="482">
        <v>61</v>
      </c>
      <c r="E30" s="483">
        <v>796</v>
      </c>
      <c r="F30" s="396">
        <f>SUM(G30:H30)</f>
        <v>65847</v>
      </c>
      <c r="G30" s="474">
        <v>5842</v>
      </c>
      <c r="H30" s="475">
        <v>60005</v>
      </c>
    </row>
    <row r="31" spans="1:8">
      <c r="A31" s="719"/>
      <c r="B31" s="340" t="s">
        <v>21</v>
      </c>
      <c r="C31" s="393">
        <f>SUM(D31:E31)</f>
        <v>436</v>
      </c>
      <c r="D31" s="482">
        <v>21</v>
      </c>
      <c r="E31" s="483">
        <v>415</v>
      </c>
      <c r="F31" s="396">
        <f>SUM(G31:H31)</f>
        <v>33070</v>
      </c>
      <c r="G31" s="474">
        <v>2445</v>
      </c>
      <c r="H31" s="475">
        <v>30625</v>
      </c>
    </row>
    <row r="32" spans="1:8">
      <c r="A32" s="719"/>
      <c r="B32" s="386" t="s">
        <v>13</v>
      </c>
      <c r="C32" s="393">
        <f>SUM(D32:E32)</f>
        <v>103</v>
      </c>
      <c r="D32" s="482">
        <v>23</v>
      </c>
      <c r="E32" s="483">
        <v>80</v>
      </c>
      <c r="F32" s="396">
        <f>SUM(G32:H32)</f>
        <v>9152</v>
      </c>
      <c r="G32" s="474">
        <v>2535</v>
      </c>
      <c r="H32" s="475">
        <v>6617</v>
      </c>
    </row>
    <row r="33" spans="1:8" ht="18" thickBot="1">
      <c r="A33" s="720"/>
      <c r="B33" s="388" t="s">
        <v>12</v>
      </c>
      <c r="C33" s="397">
        <f>SUM(D33:E33)</f>
        <v>31</v>
      </c>
      <c r="D33" s="484">
        <v>8</v>
      </c>
      <c r="E33" s="477">
        <v>23</v>
      </c>
      <c r="F33" s="399">
        <f>SUM(G33:H33)</f>
        <v>2508</v>
      </c>
      <c r="G33" s="478">
        <v>760</v>
      </c>
      <c r="H33" s="479">
        <v>1748</v>
      </c>
    </row>
    <row r="34" spans="1:8">
      <c r="A34" s="46" t="s">
        <v>0</v>
      </c>
      <c r="B34" s="46"/>
      <c r="C34" s="46"/>
      <c r="D34" s="46"/>
      <c r="E34" s="46"/>
      <c r="F34" s="46"/>
      <c r="G34" s="46"/>
      <c r="H34" s="46"/>
    </row>
    <row r="35" spans="1:8">
      <c r="A35" s="46" t="s">
        <v>267</v>
      </c>
      <c r="B35" s="46"/>
      <c r="C35" s="46"/>
      <c r="D35" s="46"/>
      <c r="E35" s="46"/>
      <c r="F35" s="46"/>
      <c r="G35" s="46"/>
      <c r="H35" s="46"/>
    </row>
    <row r="36" spans="1:8">
      <c r="A36" s="46" t="s">
        <v>268</v>
      </c>
      <c r="B36" s="46"/>
      <c r="C36" s="46"/>
      <c r="D36" s="46"/>
      <c r="E36" s="46"/>
      <c r="F36" s="46"/>
      <c r="G36" s="46"/>
      <c r="H36" s="46"/>
    </row>
    <row r="37" spans="1:8">
      <c r="A37" s="118" t="s">
        <v>328</v>
      </c>
    </row>
  </sheetData>
  <mergeCells count="9">
    <mergeCell ref="A16:A21"/>
    <mergeCell ref="A22:A27"/>
    <mergeCell ref="A28:A33"/>
    <mergeCell ref="F1:H1"/>
    <mergeCell ref="B2:B3"/>
    <mergeCell ref="C2:E2"/>
    <mergeCell ref="F2:H2"/>
    <mergeCell ref="A4:A9"/>
    <mergeCell ref="A10:A15"/>
  </mergeCells>
  <phoneticPr fontId="4"/>
  <pageMargins left="0.59055118110236227" right="0.59055118110236227" top="0.59055118110236227" bottom="0.39370078740157483" header="0.39370078740157483" footer="0.19685039370078741"/>
  <pageSetup paperSize="9" fitToHeight="2" orientation="portrait" r:id="rId1"/>
  <headerFooter alignWithMargins="0">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45"/>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K12" sqref="K12"/>
    </sheetView>
  </sheetViews>
  <sheetFormatPr defaultColWidth="10.6640625" defaultRowHeight="17.399999999999999"/>
  <cols>
    <col min="1" max="1" width="11.109375" style="117" customWidth="1"/>
    <col min="2" max="2" width="14.6640625" style="117" customWidth="1"/>
    <col min="3" max="3" width="12.6640625" style="117" customWidth="1"/>
    <col min="4" max="4" width="10.5546875" style="117" customWidth="1"/>
    <col min="5" max="5" width="10.6640625" style="117"/>
    <col min="6" max="6" width="10.77734375" style="117" customWidth="1"/>
    <col min="7" max="7" width="10.6640625" style="117"/>
    <col min="8" max="8" width="12.77734375" style="117" customWidth="1"/>
    <col min="9" max="16384" width="10.6640625" style="117"/>
  </cols>
  <sheetData>
    <row r="1" spans="1:8" ht="18" thickBot="1">
      <c r="A1" s="733" t="s">
        <v>192</v>
      </c>
      <c r="B1" s="733"/>
      <c r="C1" s="733"/>
      <c r="D1" s="733"/>
      <c r="E1" s="115"/>
      <c r="F1" s="116"/>
      <c r="G1" s="734" t="s">
        <v>385</v>
      </c>
      <c r="H1" s="734"/>
    </row>
    <row r="2" spans="1:8">
      <c r="A2" s="735" t="s">
        <v>302</v>
      </c>
      <c r="B2" s="737" t="s">
        <v>19</v>
      </c>
      <c r="C2" s="739" t="s">
        <v>18</v>
      </c>
      <c r="D2" s="741" t="s">
        <v>264</v>
      </c>
      <c r="E2" s="742"/>
      <c r="F2" s="742"/>
      <c r="G2" s="742"/>
      <c r="H2" s="743"/>
    </row>
    <row r="3" spans="1:8" ht="18" thickBot="1">
      <c r="A3" s="736"/>
      <c r="B3" s="738"/>
      <c r="C3" s="740"/>
      <c r="D3" s="350" t="s">
        <v>17</v>
      </c>
      <c r="E3" s="351" t="s">
        <v>16</v>
      </c>
      <c r="F3" s="351" t="s">
        <v>15</v>
      </c>
      <c r="G3" s="351" t="s">
        <v>14</v>
      </c>
      <c r="H3" s="352" t="s">
        <v>340</v>
      </c>
    </row>
    <row r="4" spans="1:8" ht="18" thickBot="1">
      <c r="A4" s="749" t="s">
        <v>2</v>
      </c>
      <c r="B4" s="750"/>
      <c r="C4" s="357">
        <f t="shared" ref="C4:C31" si="0">SUM(D4:H4)</f>
        <v>148619</v>
      </c>
      <c r="D4" s="349">
        <f t="shared" ref="D4:H4" si="1">SUM(D5:D9)</f>
        <v>9532</v>
      </c>
      <c r="E4" s="348">
        <f t="shared" si="1"/>
        <v>24439</v>
      </c>
      <c r="F4" s="348">
        <f t="shared" si="1"/>
        <v>27398</v>
      </c>
      <c r="G4" s="348">
        <f t="shared" si="1"/>
        <v>29373</v>
      </c>
      <c r="H4" s="382">
        <f t="shared" si="1"/>
        <v>57877</v>
      </c>
    </row>
    <row r="5" spans="1:8" ht="18" thickTop="1">
      <c r="A5" s="751"/>
      <c r="B5" s="360" t="s">
        <v>22</v>
      </c>
      <c r="C5" s="363">
        <f t="shared" si="0"/>
        <v>64140</v>
      </c>
      <c r="D5" s="345">
        <v>4350</v>
      </c>
      <c r="E5" s="346">
        <v>10635</v>
      </c>
      <c r="F5" s="346">
        <v>11885</v>
      </c>
      <c r="G5" s="346">
        <v>12507</v>
      </c>
      <c r="H5" s="347">
        <v>24763</v>
      </c>
    </row>
    <row r="6" spans="1:8">
      <c r="A6" s="751"/>
      <c r="B6" s="361" t="s">
        <v>21</v>
      </c>
      <c r="C6" s="358">
        <f t="shared" si="0"/>
        <v>32870</v>
      </c>
      <c r="D6" s="209">
        <v>2063</v>
      </c>
      <c r="E6" s="210">
        <v>5681</v>
      </c>
      <c r="F6" s="210">
        <v>6132</v>
      </c>
      <c r="G6" s="210">
        <v>6555</v>
      </c>
      <c r="H6" s="211">
        <v>12439</v>
      </c>
    </row>
    <row r="7" spans="1:8">
      <c r="A7" s="751"/>
      <c r="B7" s="361" t="s">
        <v>13</v>
      </c>
      <c r="C7" s="358">
        <f t="shared" si="0"/>
        <v>7952</v>
      </c>
      <c r="D7" s="212">
        <v>480</v>
      </c>
      <c r="E7" s="209">
        <v>1286</v>
      </c>
      <c r="F7" s="210">
        <v>1444</v>
      </c>
      <c r="G7" s="210">
        <v>1555</v>
      </c>
      <c r="H7" s="211">
        <v>3187</v>
      </c>
    </row>
    <row r="8" spans="1:8" ht="18" thickBot="1">
      <c r="A8" s="752"/>
      <c r="B8" s="362" t="s">
        <v>12</v>
      </c>
      <c r="C8" s="359">
        <f t="shared" si="0"/>
        <v>2381</v>
      </c>
      <c r="D8" s="213">
        <v>163</v>
      </c>
      <c r="E8" s="214">
        <v>380</v>
      </c>
      <c r="F8" s="215">
        <v>426</v>
      </c>
      <c r="G8" s="215">
        <v>475</v>
      </c>
      <c r="H8" s="216">
        <v>937</v>
      </c>
    </row>
    <row r="9" spans="1:8" ht="42" customHeight="1" thickBot="1">
      <c r="A9" s="753" t="s">
        <v>1</v>
      </c>
      <c r="B9" s="754"/>
      <c r="C9" s="380">
        <f t="shared" si="0"/>
        <v>41276</v>
      </c>
      <c r="D9" s="381">
        <f t="shared" ref="D9:H9" si="2">SUM(D10,D15,D23,D32)</f>
        <v>2476</v>
      </c>
      <c r="E9" s="381">
        <f t="shared" si="2"/>
        <v>6457</v>
      </c>
      <c r="F9" s="381">
        <f t="shared" si="2"/>
        <v>7511</v>
      </c>
      <c r="G9" s="381">
        <f t="shared" si="2"/>
        <v>8281</v>
      </c>
      <c r="H9" s="383">
        <f t="shared" si="2"/>
        <v>16551</v>
      </c>
    </row>
    <row r="10" spans="1:8" ht="18" thickTop="1">
      <c r="A10" s="745" t="s">
        <v>307</v>
      </c>
      <c r="B10" s="365" t="s">
        <v>3</v>
      </c>
      <c r="C10" s="366">
        <f t="shared" si="0"/>
        <v>3771</v>
      </c>
      <c r="D10" s="444">
        <f t="shared" ref="D10:H10" si="3">SUM(D11:D14)</f>
        <v>280</v>
      </c>
      <c r="E10" s="445">
        <f t="shared" si="3"/>
        <v>603</v>
      </c>
      <c r="F10" s="367">
        <f t="shared" si="3"/>
        <v>695</v>
      </c>
      <c r="G10" s="367">
        <f t="shared" si="3"/>
        <v>695</v>
      </c>
      <c r="H10" s="491">
        <f t="shared" si="3"/>
        <v>1498</v>
      </c>
    </row>
    <row r="11" spans="1:8" ht="18.75" customHeight="1">
      <c r="A11" s="745"/>
      <c r="B11" s="364" t="s">
        <v>226</v>
      </c>
      <c r="C11" s="363">
        <f t="shared" si="0"/>
        <v>2370</v>
      </c>
      <c r="D11" s="353">
        <v>191</v>
      </c>
      <c r="E11" s="355">
        <v>388</v>
      </c>
      <c r="F11" s="354">
        <v>438</v>
      </c>
      <c r="G11" s="354">
        <v>441</v>
      </c>
      <c r="H11" s="356">
        <v>912</v>
      </c>
    </row>
    <row r="12" spans="1:8">
      <c r="A12" s="745"/>
      <c r="B12" s="361" t="s">
        <v>227</v>
      </c>
      <c r="C12" s="358">
        <f t="shared" si="0"/>
        <v>740</v>
      </c>
      <c r="D12" s="217">
        <v>53</v>
      </c>
      <c r="E12" s="218">
        <v>123</v>
      </c>
      <c r="F12" s="219">
        <v>132</v>
      </c>
      <c r="G12" s="219">
        <v>135</v>
      </c>
      <c r="H12" s="220">
        <v>297</v>
      </c>
    </row>
    <row r="13" spans="1:8">
      <c r="A13" s="745"/>
      <c r="B13" s="361" t="s">
        <v>228</v>
      </c>
      <c r="C13" s="358">
        <f t="shared" si="0"/>
        <v>297</v>
      </c>
      <c r="D13" s="217">
        <v>11</v>
      </c>
      <c r="E13" s="218">
        <v>36</v>
      </c>
      <c r="F13" s="219">
        <v>60</v>
      </c>
      <c r="G13" s="219">
        <v>51</v>
      </c>
      <c r="H13" s="220">
        <v>139</v>
      </c>
    </row>
    <row r="14" spans="1:8" ht="18" thickBot="1">
      <c r="A14" s="746"/>
      <c r="B14" s="362" t="s">
        <v>229</v>
      </c>
      <c r="C14" s="359">
        <f t="shared" si="0"/>
        <v>364</v>
      </c>
      <c r="D14" s="370">
        <v>25</v>
      </c>
      <c r="E14" s="371">
        <v>56</v>
      </c>
      <c r="F14" s="371">
        <v>65</v>
      </c>
      <c r="G14" s="372">
        <v>68</v>
      </c>
      <c r="H14" s="379">
        <v>150</v>
      </c>
    </row>
    <row r="15" spans="1:8">
      <c r="A15" s="744" t="s">
        <v>11</v>
      </c>
      <c r="B15" s="368" t="s">
        <v>3</v>
      </c>
      <c r="C15" s="369">
        <f t="shared" si="0"/>
        <v>12729</v>
      </c>
      <c r="D15" s="373">
        <f t="shared" ref="D15:H15" si="4">SUM(D16:D22)</f>
        <v>838</v>
      </c>
      <c r="E15" s="374">
        <f t="shared" si="4"/>
        <v>2044</v>
      </c>
      <c r="F15" s="374">
        <f t="shared" si="4"/>
        <v>2368</v>
      </c>
      <c r="G15" s="374">
        <f t="shared" si="4"/>
        <v>2548</v>
      </c>
      <c r="H15" s="375">
        <f t="shared" si="4"/>
        <v>4931</v>
      </c>
    </row>
    <row r="16" spans="1:8">
      <c r="A16" s="745"/>
      <c r="B16" s="360" t="s">
        <v>230</v>
      </c>
      <c r="C16" s="363">
        <f t="shared" si="0"/>
        <v>2839</v>
      </c>
      <c r="D16" s="225">
        <v>163</v>
      </c>
      <c r="E16" s="223">
        <v>463</v>
      </c>
      <c r="F16" s="223">
        <v>530</v>
      </c>
      <c r="G16" s="223">
        <v>551</v>
      </c>
      <c r="H16" s="221">
        <v>1132</v>
      </c>
    </row>
    <row r="17" spans="1:8">
      <c r="A17" s="745"/>
      <c r="B17" s="361" t="s">
        <v>231</v>
      </c>
      <c r="C17" s="358">
        <f t="shared" si="0"/>
        <v>4350</v>
      </c>
      <c r="D17" s="217">
        <v>309</v>
      </c>
      <c r="E17" s="219">
        <v>733</v>
      </c>
      <c r="F17" s="219">
        <v>818</v>
      </c>
      <c r="G17" s="219">
        <v>881</v>
      </c>
      <c r="H17" s="220">
        <v>1609</v>
      </c>
    </row>
    <row r="18" spans="1:8">
      <c r="A18" s="745"/>
      <c r="B18" s="361" t="s">
        <v>10</v>
      </c>
      <c r="C18" s="358">
        <f t="shared" si="0"/>
        <v>2395</v>
      </c>
      <c r="D18" s="217">
        <v>159</v>
      </c>
      <c r="E18" s="219">
        <v>399</v>
      </c>
      <c r="F18" s="219">
        <v>468</v>
      </c>
      <c r="G18" s="219">
        <v>471</v>
      </c>
      <c r="H18" s="220">
        <v>898</v>
      </c>
    </row>
    <row r="19" spans="1:8">
      <c r="A19" s="745"/>
      <c r="B19" s="361" t="s">
        <v>232</v>
      </c>
      <c r="C19" s="358">
        <f t="shared" si="0"/>
        <v>1765</v>
      </c>
      <c r="D19" s="217">
        <v>134</v>
      </c>
      <c r="E19" s="219">
        <v>265</v>
      </c>
      <c r="F19" s="219">
        <v>310</v>
      </c>
      <c r="G19" s="219">
        <v>358</v>
      </c>
      <c r="H19" s="220">
        <v>698</v>
      </c>
    </row>
    <row r="20" spans="1:8">
      <c r="A20" s="745"/>
      <c r="B20" s="361" t="s">
        <v>233</v>
      </c>
      <c r="C20" s="358">
        <f t="shared" si="0"/>
        <v>995</v>
      </c>
      <c r="D20" s="217">
        <v>65</v>
      </c>
      <c r="E20" s="219">
        <v>145</v>
      </c>
      <c r="F20" s="219">
        <v>185</v>
      </c>
      <c r="G20" s="219">
        <v>207</v>
      </c>
      <c r="H20" s="220">
        <v>393</v>
      </c>
    </row>
    <row r="21" spans="1:8">
      <c r="A21" s="745"/>
      <c r="B21" s="361" t="s">
        <v>234</v>
      </c>
      <c r="C21" s="358">
        <f t="shared" si="0"/>
        <v>357</v>
      </c>
      <c r="D21" s="217">
        <v>8</v>
      </c>
      <c r="E21" s="219">
        <v>36</v>
      </c>
      <c r="F21" s="219">
        <v>53</v>
      </c>
      <c r="G21" s="219">
        <v>74</v>
      </c>
      <c r="H21" s="220">
        <v>186</v>
      </c>
    </row>
    <row r="22" spans="1:8" ht="18" thickBot="1">
      <c r="A22" s="746"/>
      <c r="B22" s="362" t="s">
        <v>235</v>
      </c>
      <c r="C22" s="359">
        <f t="shared" si="0"/>
        <v>28</v>
      </c>
      <c r="D22" s="370">
        <v>0</v>
      </c>
      <c r="E22" s="376">
        <v>3</v>
      </c>
      <c r="F22" s="376">
        <v>4</v>
      </c>
      <c r="G22" s="376">
        <v>6</v>
      </c>
      <c r="H22" s="377">
        <v>15</v>
      </c>
    </row>
    <row r="23" spans="1:8">
      <c r="A23" s="744" t="s">
        <v>9</v>
      </c>
      <c r="B23" s="368" t="s">
        <v>3</v>
      </c>
      <c r="C23" s="369">
        <f t="shared" si="0"/>
        <v>19893</v>
      </c>
      <c r="D23" s="373">
        <f t="shared" ref="D23:H23" si="5">SUM(D24:D31)</f>
        <v>1127</v>
      </c>
      <c r="E23" s="374">
        <f t="shared" si="5"/>
        <v>3110</v>
      </c>
      <c r="F23" s="374">
        <f t="shared" si="5"/>
        <v>3631</v>
      </c>
      <c r="G23" s="374">
        <f t="shared" si="5"/>
        <v>3985</v>
      </c>
      <c r="H23" s="375">
        <f t="shared" si="5"/>
        <v>8040</v>
      </c>
    </row>
    <row r="24" spans="1:8">
      <c r="A24" s="745"/>
      <c r="B24" s="360" t="s">
        <v>236</v>
      </c>
      <c r="C24" s="363">
        <f t="shared" si="0"/>
        <v>3650</v>
      </c>
      <c r="D24" s="225">
        <v>187</v>
      </c>
      <c r="E24" s="223">
        <v>566</v>
      </c>
      <c r="F24" s="223">
        <v>675</v>
      </c>
      <c r="G24" s="223">
        <v>735</v>
      </c>
      <c r="H24" s="221">
        <v>1487</v>
      </c>
    </row>
    <row r="25" spans="1:8">
      <c r="A25" s="745"/>
      <c r="B25" s="361" t="s">
        <v>237</v>
      </c>
      <c r="C25" s="358">
        <f t="shared" si="0"/>
        <v>8016</v>
      </c>
      <c r="D25" s="217">
        <v>503</v>
      </c>
      <c r="E25" s="219">
        <v>1248</v>
      </c>
      <c r="F25" s="218">
        <v>1436</v>
      </c>
      <c r="G25" s="219">
        <v>1624</v>
      </c>
      <c r="H25" s="220">
        <v>3205</v>
      </c>
    </row>
    <row r="26" spans="1:8">
      <c r="A26" s="745"/>
      <c r="B26" s="361" t="s">
        <v>8</v>
      </c>
      <c r="C26" s="358">
        <f t="shared" si="0"/>
        <v>4210</v>
      </c>
      <c r="D26" s="222">
        <v>230</v>
      </c>
      <c r="E26" s="219">
        <v>668</v>
      </c>
      <c r="F26" s="218">
        <v>775</v>
      </c>
      <c r="G26" s="219">
        <v>841</v>
      </c>
      <c r="H26" s="220">
        <v>1696</v>
      </c>
    </row>
    <row r="27" spans="1:8">
      <c r="A27" s="745"/>
      <c r="B27" s="361" t="s">
        <v>238</v>
      </c>
      <c r="C27" s="358">
        <f t="shared" si="0"/>
        <v>1617</v>
      </c>
      <c r="D27" s="217">
        <v>72</v>
      </c>
      <c r="E27" s="223">
        <v>269</v>
      </c>
      <c r="F27" s="224">
        <v>311</v>
      </c>
      <c r="G27" s="223">
        <v>300</v>
      </c>
      <c r="H27" s="220">
        <v>665</v>
      </c>
    </row>
    <row r="28" spans="1:8">
      <c r="A28" s="745"/>
      <c r="B28" s="361" t="s">
        <v>7</v>
      </c>
      <c r="C28" s="358">
        <f t="shared" si="0"/>
        <v>1117</v>
      </c>
      <c r="D28" s="217">
        <v>70</v>
      </c>
      <c r="E28" s="219">
        <v>179</v>
      </c>
      <c r="F28" s="219">
        <v>209</v>
      </c>
      <c r="G28" s="219">
        <v>223</v>
      </c>
      <c r="H28" s="220">
        <v>436</v>
      </c>
    </row>
    <row r="29" spans="1:8">
      <c r="A29" s="745"/>
      <c r="B29" s="361" t="s">
        <v>239</v>
      </c>
      <c r="C29" s="358">
        <f t="shared" si="0"/>
        <v>678</v>
      </c>
      <c r="D29" s="217">
        <v>39</v>
      </c>
      <c r="E29" s="219">
        <v>87</v>
      </c>
      <c r="F29" s="219">
        <v>116</v>
      </c>
      <c r="G29" s="219">
        <v>144</v>
      </c>
      <c r="H29" s="220">
        <v>292</v>
      </c>
    </row>
    <row r="30" spans="1:8">
      <c r="A30" s="745"/>
      <c r="B30" s="361" t="s">
        <v>240</v>
      </c>
      <c r="C30" s="358">
        <f t="shared" si="0"/>
        <v>233</v>
      </c>
      <c r="D30" s="217">
        <v>9</v>
      </c>
      <c r="E30" s="219">
        <v>34</v>
      </c>
      <c r="F30" s="219">
        <v>45</v>
      </c>
      <c r="G30" s="219">
        <v>44</v>
      </c>
      <c r="H30" s="220">
        <v>101</v>
      </c>
    </row>
    <row r="31" spans="1:8" ht="18" thickBot="1">
      <c r="A31" s="746"/>
      <c r="B31" s="362" t="s">
        <v>241</v>
      </c>
      <c r="C31" s="359">
        <f t="shared" si="0"/>
        <v>372</v>
      </c>
      <c r="D31" s="378">
        <v>17</v>
      </c>
      <c r="E31" s="371">
        <v>59</v>
      </c>
      <c r="F31" s="371">
        <v>64</v>
      </c>
      <c r="G31" s="371">
        <v>74</v>
      </c>
      <c r="H31" s="379">
        <v>158</v>
      </c>
    </row>
    <row r="32" spans="1:8">
      <c r="A32" s="744" t="s">
        <v>301</v>
      </c>
      <c r="B32" s="368" t="s">
        <v>3</v>
      </c>
      <c r="C32" s="369">
        <f t="shared" ref="C32:H32" si="6">SUM(C33:C42)</f>
        <v>4883</v>
      </c>
      <c r="D32" s="373">
        <f t="shared" si="6"/>
        <v>231</v>
      </c>
      <c r="E32" s="374">
        <f t="shared" si="6"/>
        <v>700</v>
      </c>
      <c r="F32" s="374">
        <f t="shared" si="6"/>
        <v>817</v>
      </c>
      <c r="G32" s="374">
        <f t="shared" si="6"/>
        <v>1053</v>
      </c>
      <c r="H32" s="375">
        <f t="shared" si="6"/>
        <v>2082</v>
      </c>
    </row>
    <row r="33" spans="1:8">
      <c r="A33" s="745"/>
      <c r="B33" s="463" t="s">
        <v>5</v>
      </c>
      <c r="C33" s="464">
        <f t="shared" ref="C33:C42" si="7">SUM(D33:H33)</f>
        <v>3012</v>
      </c>
      <c r="D33" s="465">
        <v>166</v>
      </c>
      <c r="E33" s="466">
        <v>425</v>
      </c>
      <c r="F33" s="466">
        <v>506</v>
      </c>
      <c r="G33" s="466">
        <v>643</v>
      </c>
      <c r="H33" s="467">
        <v>1272</v>
      </c>
    </row>
    <row r="34" spans="1:8">
      <c r="A34" s="745"/>
      <c r="B34" s="360" t="s">
        <v>6</v>
      </c>
      <c r="C34" s="363">
        <f t="shared" si="7"/>
        <v>503</v>
      </c>
      <c r="D34" s="225">
        <v>19</v>
      </c>
      <c r="E34" s="223">
        <v>60</v>
      </c>
      <c r="F34" s="223">
        <v>77</v>
      </c>
      <c r="G34" s="223">
        <v>128</v>
      </c>
      <c r="H34" s="221">
        <v>219</v>
      </c>
    </row>
    <row r="35" spans="1:8">
      <c r="A35" s="745"/>
      <c r="B35" s="361" t="s">
        <v>242</v>
      </c>
      <c r="C35" s="358">
        <f t="shared" si="7"/>
        <v>58</v>
      </c>
      <c r="D35" s="217">
        <v>2</v>
      </c>
      <c r="E35" s="219">
        <v>6</v>
      </c>
      <c r="F35" s="219">
        <v>6</v>
      </c>
      <c r="G35" s="219">
        <v>12</v>
      </c>
      <c r="H35" s="220">
        <v>32</v>
      </c>
    </row>
    <row r="36" spans="1:8">
      <c r="A36" s="745"/>
      <c r="B36" s="361" t="s">
        <v>243</v>
      </c>
      <c r="C36" s="358">
        <f t="shared" si="7"/>
        <v>316</v>
      </c>
      <c r="D36" s="225">
        <v>15</v>
      </c>
      <c r="E36" s="219">
        <v>57</v>
      </c>
      <c r="F36" s="219">
        <v>50</v>
      </c>
      <c r="G36" s="219">
        <v>65</v>
      </c>
      <c r="H36" s="220">
        <v>129</v>
      </c>
    </row>
    <row r="37" spans="1:8">
      <c r="A37" s="745"/>
      <c r="B37" s="361" t="s">
        <v>244</v>
      </c>
      <c r="C37" s="358">
        <f t="shared" si="7"/>
        <v>118</v>
      </c>
      <c r="D37" s="217">
        <v>6</v>
      </c>
      <c r="E37" s="219">
        <v>11</v>
      </c>
      <c r="F37" s="219">
        <v>23</v>
      </c>
      <c r="G37" s="219">
        <v>21</v>
      </c>
      <c r="H37" s="220">
        <v>57</v>
      </c>
    </row>
    <row r="38" spans="1:8">
      <c r="A38" s="745"/>
      <c r="B38" s="361" t="s">
        <v>245</v>
      </c>
      <c r="C38" s="358">
        <f t="shared" si="7"/>
        <v>55</v>
      </c>
      <c r="D38" s="217">
        <v>2</v>
      </c>
      <c r="E38" s="219">
        <v>7</v>
      </c>
      <c r="F38" s="219">
        <v>11</v>
      </c>
      <c r="G38" s="219">
        <v>10</v>
      </c>
      <c r="H38" s="220">
        <v>25</v>
      </c>
    </row>
    <row r="39" spans="1:8">
      <c r="A39" s="745"/>
      <c r="B39" s="361" t="s">
        <v>246</v>
      </c>
      <c r="C39" s="358">
        <f t="shared" si="7"/>
        <v>426</v>
      </c>
      <c r="D39" s="217">
        <v>13</v>
      </c>
      <c r="E39" s="219">
        <v>77</v>
      </c>
      <c r="F39" s="219">
        <v>76</v>
      </c>
      <c r="G39" s="219">
        <v>91</v>
      </c>
      <c r="H39" s="220">
        <v>169</v>
      </c>
    </row>
    <row r="40" spans="1:8">
      <c r="A40" s="745"/>
      <c r="B40" s="360" t="s">
        <v>247</v>
      </c>
      <c r="C40" s="363">
        <f t="shared" si="7"/>
        <v>31</v>
      </c>
      <c r="D40" s="225">
        <v>1</v>
      </c>
      <c r="E40" s="223">
        <v>5</v>
      </c>
      <c r="F40" s="223">
        <v>3</v>
      </c>
      <c r="G40" s="223">
        <v>7</v>
      </c>
      <c r="H40" s="221">
        <v>15</v>
      </c>
    </row>
    <row r="41" spans="1:8">
      <c r="A41" s="745"/>
      <c r="B41" s="361" t="s">
        <v>248</v>
      </c>
      <c r="C41" s="358">
        <f t="shared" si="7"/>
        <v>90</v>
      </c>
      <c r="D41" s="217">
        <v>1</v>
      </c>
      <c r="E41" s="219">
        <v>13</v>
      </c>
      <c r="F41" s="219">
        <v>18</v>
      </c>
      <c r="G41" s="219">
        <v>11</v>
      </c>
      <c r="H41" s="220">
        <v>47</v>
      </c>
    </row>
    <row r="42" spans="1:8" ht="18" thickBot="1">
      <c r="A42" s="746"/>
      <c r="B42" s="362" t="s">
        <v>4</v>
      </c>
      <c r="C42" s="359">
        <f t="shared" si="7"/>
        <v>274</v>
      </c>
      <c r="D42" s="370">
        <v>6</v>
      </c>
      <c r="E42" s="371">
        <v>39</v>
      </c>
      <c r="F42" s="371">
        <v>47</v>
      </c>
      <c r="G42" s="371">
        <v>65</v>
      </c>
      <c r="H42" s="379">
        <v>117</v>
      </c>
    </row>
    <row r="43" spans="1:8" ht="19.5" customHeight="1">
      <c r="A43" s="747" t="s">
        <v>0</v>
      </c>
      <c r="B43" s="747"/>
      <c r="C43" s="747"/>
      <c r="D43" s="747"/>
      <c r="E43" s="747"/>
      <c r="F43" s="747"/>
      <c r="G43" s="747"/>
      <c r="H43" s="747"/>
    </row>
    <row r="44" spans="1:8" ht="18.75" customHeight="1">
      <c r="A44" s="748" t="s">
        <v>265</v>
      </c>
      <c r="B44" s="748"/>
      <c r="C44" s="748"/>
      <c r="D44" s="748"/>
      <c r="E44" s="748"/>
      <c r="F44" s="748"/>
      <c r="G44" s="748"/>
      <c r="H44" s="748"/>
    </row>
    <row r="45" spans="1:8">
      <c r="A45" s="748" t="s">
        <v>341</v>
      </c>
      <c r="B45" s="748"/>
      <c r="C45" s="748"/>
      <c r="D45" s="748"/>
      <c r="E45" s="748"/>
      <c r="F45" s="748"/>
      <c r="G45" s="748"/>
      <c r="H45" s="748"/>
    </row>
  </sheetData>
  <mergeCells count="16">
    <mergeCell ref="A32:A42"/>
    <mergeCell ref="A43:H43"/>
    <mergeCell ref="A44:H44"/>
    <mergeCell ref="A45:H45"/>
    <mergeCell ref="A4:B4"/>
    <mergeCell ref="A5:A8"/>
    <mergeCell ref="A9:B9"/>
    <mergeCell ref="A10:A14"/>
    <mergeCell ref="A15:A22"/>
    <mergeCell ref="A23:A31"/>
    <mergeCell ref="A1:D1"/>
    <mergeCell ref="G1:H1"/>
    <mergeCell ref="A2:A3"/>
    <mergeCell ref="B2:B3"/>
    <mergeCell ref="C2:C3"/>
    <mergeCell ref="D2:H2"/>
  </mergeCells>
  <phoneticPr fontId="4"/>
  <pageMargins left="0.59055118110236227" right="0.59055118110236227" top="0.59055118110236227" bottom="0.19685039370078741" header="0.39370078740157483" footer="0.19685039370078741"/>
  <pageSetup paperSize="9" scale="96" fitToHeight="4" orientation="portrait" r:id="rId1"/>
  <headerFooter alignWithMargins="0">
    <oddHeader>&amp;R&amp;"メイリオ,レギュラー"&amp;A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3児童福祉　目次</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'3-1'!Print_Area</vt:lpstr>
      <vt:lpstr>'3-10'!Print_Area</vt:lpstr>
      <vt:lpstr>'3-11'!Print_Area</vt:lpstr>
      <vt:lpstr>'3-12'!Print_Area</vt:lpstr>
      <vt:lpstr>'3-13'!Print_Area</vt:lpstr>
      <vt:lpstr>'3-14'!Print_Area</vt:lpstr>
      <vt:lpstr>'3-15'!Print_Area</vt:lpstr>
      <vt:lpstr>'3-16'!Print_Area</vt:lpstr>
      <vt:lpstr>'3-17'!Print_Area</vt:lpstr>
      <vt:lpstr>'3-18'!Print_Area</vt:lpstr>
      <vt:lpstr>'3-2'!Print_Area</vt:lpstr>
      <vt:lpstr>'3-3'!Print_Area</vt:lpstr>
      <vt:lpstr>'3-4'!Print_Area</vt:lpstr>
      <vt:lpstr>'3-6'!Print_Area</vt:lpstr>
      <vt:lpstr>'3-7'!Print_Area</vt:lpstr>
      <vt:lpstr>'3-8'!Print_Area</vt:lpstr>
      <vt:lpstr>'3-9'!Print_Area</vt:lpstr>
      <vt:lpstr>'3児童福祉　目次'!Print_Area</vt:lpstr>
      <vt:lpstr>'3-7'!Print_Titles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2024-02-09T07:01:20Z</dcterms:modified>
</cp:coreProperties>
</file>