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人材確保グループ\450_看護職\459_看護職員業務従事者届（R4年12月末）\24_公表（HP）\"/>
    </mc:Choice>
  </mc:AlternateContent>
  <bookViews>
    <workbookView xWindow="0" yWindow="0" windowWidth="23040" windowHeight="9360" firstSheet="1" activeTab="1"/>
  </bookViews>
  <sheets>
    <sheet name="H30" sheetId="1" state="hidden" r:id="rId1"/>
    <sheet name="R4" sheetId="2" r:id="rId2"/>
  </sheets>
  <definedNames>
    <definedName name="_xlnm.Print_Area" localSheetId="1">'R4'!$A$1:$O$28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27" i="2"/>
  <c r="O27" i="2" s="1"/>
  <c r="M26" i="2"/>
  <c r="O26" i="2" s="1"/>
  <c r="M25" i="2"/>
  <c r="O25" i="2" s="1"/>
  <c r="M24" i="2"/>
  <c r="M23" i="2"/>
  <c r="M22" i="2"/>
  <c r="M21" i="2"/>
  <c r="M20" i="2"/>
  <c r="M19" i="2"/>
  <c r="O19" i="2" s="1"/>
  <c r="M18" i="2"/>
  <c r="O18" i="2" s="1"/>
  <c r="M17" i="2"/>
  <c r="O17" i="2" s="1"/>
  <c r="M16" i="2"/>
  <c r="M15" i="2"/>
  <c r="M14" i="2"/>
  <c r="M13" i="2"/>
  <c r="M12" i="2"/>
  <c r="M11" i="2"/>
  <c r="O11" i="2" s="1"/>
  <c r="M10" i="2"/>
  <c r="O10" i="2" s="1"/>
  <c r="M9" i="2"/>
  <c r="M8" i="2"/>
  <c r="M7" i="2"/>
  <c r="M6" i="2"/>
  <c r="M5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5" i="2"/>
  <c r="O4" i="1"/>
  <c r="E7" i="1" s="1"/>
  <c r="J6" i="1"/>
  <c r="K6" i="1" s="1"/>
  <c r="O9" i="2" l="1"/>
  <c r="O21" i="2"/>
  <c r="O6" i="2"/>
  <c r="O14" i="2"/>
  <c r="O22" i="2"/>
  <c r="O7" i="2"/>
  <c r="O15" i="2"/>
  <c r="O23" i="2"/>
  <c r="O8" i="2"/>
  <c r="O16" i="2"/>
  <c r="O24" i="2"/>
  <c r="O12" i="2"/>
  <c r="O5" i="2"/>
  <c r="O20" i="2"/>
  <c r="O13" i="2"/>
  <c r="K28" i="2"/>
  <c r="J28" i="2"/>
  <c r="H28" i="2"/>
  <c r="G28" i="2"/>
  <c r="I28" i="2" s="1"/>
  <c r="D28" i="2"/>
  <c r="C28" i="2"/>
  <c r="L28" i="2" l="1"/>
  <c r="E28" i="2"/>
  <c r="M28" i="2"/>
  <c r="F28" i="2"/>
  <c r="N28" i="2" s="1"/>
  <c r="E25" i="1"/>
  <c r="J5" i="1"/>
  <c r="J8" i="1"/>
  <c r="K8" i="1" s="1"/>
  <c r="J9" i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J17" i="1"/>
  <c r="J18" i="1"/>
  <c r="J19" i="1"/>
  <c r="J20" i="1"/>
  <c r="J21" i="1"/>
  <c r="J22" i="1"/>
  <c r="J23" i="1"/>
  <c r="J24" i="1"/>
  <c r="J4" i="1"/>
  <c r="D25" i="1"/>
  <c r="F25" i="1"/>
  <c r="G25" i="1"/>
  <c r="H25" i="1"/>
  <c r="I25" i="1"/>
  <c r="C25" i="1"/>
  <c r="O28" i="2" l="1"/>
  <c r="K4" i="1"/>
  <c r="K16" i="1"/>
  <c r="J7" i="1"/>
  <c r="J25" i="1" l="1"/>
  <c r="K7" i="1"/>
  <c r="K25" i="1" s="1"/>
</calcChain>
</file>

<file path=xl/sharedStrings.xml><?xml version="1.0" encoding="utf-8"?>
<sst xmlns="http://schemas.openxmlformats.org/spreadsheetml/2006/main" count="97" uniqueCount="49">
  <si>
    <t>計算用</t>
    <rPh sb="0" eb="3">
      <t>ケイサンヨウ</t>
    </rPh>
    <phoneticPr fontId="2"/>
  </si>
  <si>
    <t>Ｈ３０　</t>
    <phoneticPr fontId="2"/>
  </si>
  <si>
    <t>診療所</t>
    <rPh sb="0" eb="3">
      <t>シンリョウジョ</t>
    </rPh>
    <phoneticPr fontId="1"/>
  </si>
  <si>
    <t>有　　　　床</t>
    <rPh sb="0" eb="1">
      <t>ユウ</t>
    </rPh>
    <rPh sb="5" eb="6">
      <t>ユカ</t>
    </rPh>
    <phoneticPr fontId="1"/>
  </si>
  <si>
    <t>無　　　　床</t>
    <rPh sb="0" eb="1">
      <t>ム</t>
    </rPh>
    <rPh sb="5" eb="6">
      <t>ユカ</t>
    </rPh>
    <phoneticPr fontId="1"/>
  </si>
  <si>
    <t>助産所</t>
    <rPh sb="0" eb="2">
      <t>ジョサン</t>
    </rPh>
    <rPh sb="2" eb="3">
      <t>ジョ</t>
    </rPh>
    <phoneticPr fontId="1"/>
  </si>
  <si>
    <t>従　事　者</t>
    <rPh sb="0" eb="1">
      <t>ジュウ</t>
    </rPh>
    <rPh sb="2" eb="3">
      <t>コト</t>
    </rPh>
    <rPh sb="4" eb="5">
      <t>シャ</t>
    </rPh>
    <phoneticPr fontId="1"/>
  </si>
  <si>
    <t>管　理　者</t>
    <rPh sb="0" eb="1">
      <t>カン</t>
    </rPh>
    <rPh sb="2" eb="3">
      <t>リ</t>
    </rPh>
    <rPh sb="4" eb="5">
      <t>シャ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</si>
  <si>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</si>
  <si>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</si>
  <si>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1"/>
  </si>
  <si>
    <t>居宅ｻｰﾋﾞｽ事業所</t>
    <rPh sb="0" eb="2">
      <t>キョタク</t>
    </rPh>
    <rPh sb="7" eb="10">
      <t>ジギョウショ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</si>
  <si>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</si>
  <si>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1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</si>
  <si>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1"/>
  </si>
  <si>
    <t>そ　の　他</t>
    <rPh sb="4" eb="5">
      <t>タ</t>
    </rPh>
    <phoneticPr fontId="1"/>
  </si>
  <si>
    <t>保　健　所</t>
    <rPh sb="0" eb="1">
      <t>タモツ</t>
    </rPh>
    <rPh sb="2" eb="3">
      <t>ケン</t>
    </rPh>
    <rPh sb="4" eb="5">
      <t>トコロ</t>
    </rPh>
    <phoneticPr fontId="1"/>
  </si>
  <si>
    <t>事　　業　　所</t>
    <rPh sb="0" eb="1">
      <t>コト</t>
    </rPh>
    <rPh sb="3" eb="4">
      <t>ギョウ</t>
    </rPh>
    <rPh sb="6" eb="7">
      <t>ショ</t>
    </rPh>
    <phoneticPr fontId="1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</si>
  <si>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1"/>
  </si>
  <si>
    <t>そ　　の　　他</t>
    <rPh sb="6" eb="7">
      <t>タ</t>
    </rPh>
    <phoneticPr fontId="1"/>
  </si>
  <si>
    <t>そ　の　他</t>
  </si>
  <si>
    <t>都　道　府　県</t>
  </si>
  <si>
    <t>市　区　町　村</t>
  </si>
  <si>
    <t>病院</t>
    <rPh sb="0" eb="1">
      <t>ヤマイ</t>
    </rPh>
    <rPh sb="1" eb="2">
      <t>イン</t>
    </rPh>
    <phoneticPr fontId="1"/>
  </si>
  <si>
    <t>訪問看護ｽﾃｰｼｮﾝ</t>
    <rPh sb="0" eb="2">
      <t>ホウモン</t>
    </rPh>
    <rPh sb="2" eb="4">
      <t>カンゴ</t>
    </rPh>
    <phoneticPr fontId="1"/>
  </si>
  <si>
    <t>介護保険施 設 等</t>
    <rPh sb="0" eb="2">
      <t>カイゴ</t>
    </rPh>
    <rPh sb="2" eb="4">
      <t>ホケン</t>
    </rPh>
    <rPh sb="4" eb="5">
      <t>シ</t>
    </rPh>
    <rPh sb="6" eb="7">
      <t>セツ</t>
    </rPh>
    <rPh sb="8" eb="9">
      <t>トウ</t>
    </rPh>
    <phoneticPr fontId="1"/>
  </si>
  <si>
    <t>社会福祉施　　　設</t>
    <rPh sb="0" eb="2">
      <t>シャカイ</t>
    </rPh>
    <rPh sb="2" eb="4">
      <t>フクシ</t>
    </rPh>
    <rPh sb="4" eb="5">
      <t>シ</t>
    </rPh>
    <rPh sb="8" eb="9">
      <t>セツ</t>
    </rPh>
    <phoneticPr fontId="1"/>
  </si>
  <si>
    <t>保健所、都道府県又は市区町村</t>
    <phoneticPr fontId="3"/>
  </si>
  <si>
    <t>保健師</t>
    <rPh sb="0" eb="3">
      <t>ホケンシ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</si>
  <si>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</si>
  <si>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</si>
  <si>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4">
      <t>ジュンカンゴシ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</si>
  <si>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</si>
  <si>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</si>
  <si>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</si>
  <si>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</si>
  <si>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値</t>
    <rPh sb="0" eb="1">
      <t>アタイ</t>
    </rPh>
    <phoneticPr fontId="3"/>
  </si>
  <si>
    <t>計</t>
    <rPh sb="0" eb="1">
      <t>ケイ</t>
    </rPh>
    <phoneticPr fontId="2"/>
  </si>
  <si>
    <t>開　設　者</t>
  </si>
  <si>
    <t>出張のみによる者</t>
    <rPh sb="0" eb="1">
      <t>デ</t>
    </rPh>
    <rPh sb="1" eb="2">
      <t>ハリ</t>
    </rPh>
    <rPh sb="7" eb="8">
      <t>シャ</t>
    </rPh>
    <phoneticPr fontId="3"/>
  </si>
  <si>
    <t>就業場所</t>
    <rPh sb="0" eb="2">
      <t>シュウギョウ</t>
    </rPh>
    <rPh sb="2" eb="4">
      <t>バショ</t>
    </rPh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</si>
  <si>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1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</si>
  <si>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1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</si>
  <si>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</si>
  <si>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〇就業場所別就業人数</t>
    <rPh sb="1" eb="3">
      <t>シュウギョウ</t>
    </rPh>
    <rPh sb="3" eb="5">
      <t>バショ</t>
    </rPh>
    <rPh sb="5" eb="6">
      <t>ベツ</t>
    </rPh>
    <rPh sb="6" eb="8">
      <t>シュウギョウ</t>
    </rPh>
    <rPh sb="8" eb="10">
      <t>ニンズウ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</si>
  <si>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</si>
  <si>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</si>
  <si>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(単位:人)</t>
    <rPh sb="1" eb="3">
      <t>タンイ</t>
    </rPh>
    <rPh sb="4" eb="5">
      <t>ニン</t>
    </rPh>
    <phoneticPr fontId="6"/>
  </si>
  <si>
    <t>（実人員）R4.12.31現在</t>
    <rPh sb="1" eb="2">
      <t>ジツ</t>
    </rPh>
    <rPh sb="2" eb="4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</si>
</sst>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/>
      <diagonal/>
    </border>
    <border>
      <left style="double">
        <color auto="1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2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 shrinkToFit="1"/>
    </xf>
    <xf numFmtId="176" fontId="7" fillId="0" borderId="26" xfId="0" applyNumberFormat="1" applyFont="1" applyBorder="1">
      <alignment vertical="center"/>
    </xf>
    <xf numFmtId="176" fontId="7" fillId="0" borderId="5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65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4" xfId="0" applyNumberFormat="1" applyFont="1" applyBorder="1">
      <alignment vertical="center"/>
    </xf>
    <xf numFmtId="176" fontId="7" fillId="0" borderId="5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66" xfId="0" applyNumberFormat="1" applyFont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8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6" fontId="7" fillId="0" borderId="67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48" xfId="0" applyNumberFormat="1" applyFont="1" applyBorder="1">
      <alignment vertical="center"/>
    </xf>
    <xf numFmtId="176" fontId="7" fillId="0" borderId="58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59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49" xfId="0" applyNumberFormat="1" applyFont="1" applyBorder="1">
      <alignment vertical="center"/>
    </xf>
    <xf numFmtId="176" fontId="7" fillId="0" borderId="60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176" fontId="7" fillId="0" borderId="39" xfId="0" applyNumberFormat="1" applyFont="1" applyBorder="1">
      <alignment vertical="center"/>
    </xf>
    <xf numFmtId="176" fontId="7" fillId="0" borderId="61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69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vertical="center"/>
    </xf>
    <xf numFmtId="176" fontId="7" fillId="0" borderId="47" xfId="0" applyNumberFormat="1" applyFont="1" applyBorder="1" applyAlignment="1">
      <alignment vertical="center"/>
    </xf>
    <xf numFmtId="176" fontId="7" fillId="0" borderId="44" xfId="0" applyNumberFormat="1" applyFont="1" applyBorder="1">
      <alignment vertical="center"/>
    </xf>
    <xf numFmtId="176" fontId="7" fillId="0" borderId="62" xfId="0" applyNumberFormat="1" applyFont="1" applyBorder="1">
      <alignment vertical="center"/>
    </xf>
    <xf numFmtId="176" fontId="7" fillId="0" borderId="46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6" fontId="7" fillId="0" borderId="70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K1" sqref="K1:K1048576"/>
    </sheetView>
  </sheetViews>
  <sheetFormatPr defaultRowHeight="14.4" x14ac:dyDescent="0.2"/>
  <cols>
    <col min="1" max="2" width="19.296875" customWidth="1"/>
    <col min="11" max="11" width="12.5" style="13" customWidth="1"/>
  </cols>
  <sheetData>
    <row r="1" spans="1:18" x14ac:dyDescent="0.2">
      <c r="A1" t="s">
        <v>0</v>
      </c>
    </row>
    <row r="2" spans="1:18" x14ac:dyDescent="0.2">
      <c r="A2" t="s">
        <v>1</v>
      </c>
      <c r="C2" s="103" t="s">
        <v>28</v>
      </c>
      <c r="D2" s="104"/>
      <c r="E2" s="5" t="s">
        <v>29</v>
      </c>
      <c r="F2" s="103" t="s">
        <v>30</v>
      </c>
      <c r="G2" s="104"/>
      <c r="H2" s="103" t="s">
        <v>31</v>
      </c>
      <c r="I2" s="104"/>
      <c r="J2" s="98" t="s">
        <v>34</v>
      </c>
      <c r="K2" s="98" t="s">
        <v>36</v>
      </c>
    </row>
    <row r="3" spans="1:18" x14ac:dyDescent="0.2">
      <c r="C3" s="10" t="s">
        <v>32</v>
      </c>
      <c r="D3" s="11" t="s">
        <v>33</v>
      </c>
      <c r="E3" s="12" t="s">
        <v>33</v>
      </c>
      <c r="F3" s="10" t="s">
        <v>32</v>
      </c>
      <c r="G3" s="11" t="s">
        <v>33</v>
      </c>
      <c r="H3" s="10" t="s">
        <v>32</v>
      </c>
      <c r="I3" s="11" t="s">
        <v>33</v>
      </c>
      <c r="J3" s="99"/>
      <c r="K3" s="99"/>
      <c r="N3" t="s">
        <v>29</v>
      </c>
      <c r="O3" t="s">
        <v>35</v>
      </c>
    </row>
    <row r="4" spans="1:18" ht="17.399999999999999" customHeight="1" x14ac:dyDescent="0.2">
      <c r="A4" s="107" t="s">
        <v>23</v>
      </c>
      <c r="B4" s="108"/>
      <c r="C4" s="14">
        <v>4</v>
      </c>
      <c r="D4" s="15">
        <v>68</v>
      </c>
      <c r="E4" s="16">
        <v>1409</v>
      </c>
      <c r="F4" s="14">
        <v>4392</v>
      </c>
      <c r="G4" s="15">
        <v>42872</v>
      </c>
      <c r="H4" s="17">
        <v>357</v>
      </c>
      <c r="I4" s="15">
        <v>3237</v>
      </c>
      <c r="J4" s="18">
        <f>SUM(C4:I4)</f>
        <v>52339</v>
      </c>
      <c r="K4" s="100">
        <f>J4+J5</f>
        <v>53972</v>
      </c>
      <c r="L4" s="19"/>
      <c r="M4" s="19"/>
      <c r="N4" s="19">
        <v>29</v>
      </c>
      <c r="O4" s="19">
        <f>SUM(N4:N9)</f>
        <v>177</v>
      </c>
      <c r="P4" s="19"/>
      <c r="Q4" s="19"/>
      <c r="R4" s="19"/>
    </row>
    <row r="5" spans="1:18" ht="17.399999999999999" customHeight="1" x14ac:dyDescent="0.2">
      <c r="A5" s="1" t="s">
        <v>2</v>
      </c>
      <c r="B5" s="6" t="s">
        <v>3</v>
      </c>
      <c r="C5" s="20">
        <v>0</v>
      </c>
      <c r="D5" s="21">
        <v>0</v>
      </c>
      <c r="E5" s="22">
        <v>472</v>
      </c>
      <c r="F5" s="20">
        <v>25</v>
      </c>
      <c r="G5" s="21">
        <v>811</v>
      </c>
      <c r="H5" s="23">
        <v>39</v>
      </c>
      <c r="I5" s="21">
        <v>286</v>
      </c>
      <c r="J5" s="24">
        <f t="shared" ref="J5:J24" si="0">SUM(C5:I5)</f>
        <v>1633</v>
      </c>
      <c r="K5" s="101"/>
      <c r="L5" s="19"/>
      <c r="M5" s="19"/>
      <c r="N5" s="19">
        <v>53</v>
      </c>
      <c r="O5" s="19"/>
      <c r="P5" s="19"/>
      <c r="Q5" s="19"/>
      <c r="R5" s="19"/>
    </row>
    <row r="6" spans="1:18" ht="17.399999999999999" customHeight="1" x14ac:dyDescent="0.2">
      <c r="A6" s="2"/>
      <c r="B6" s="7" t="s">
        <v>4</v>
      </c>
      <c r="C6" s="25">
        <v>0</v>
      </c>
      <c r="D6" s="26">
        <v>127</v>
      </c>
      <c r="E6" s="27">
        <v>48</v>
      </c>
      <c r="F6" s="25">
        <v>60</v>
      </c>
      <c r="G6" s="26">
        <v>9621</v>
      </c>
      <c r="H6" s="28">
        <v>29</v>
      </c>
      <c r="I6" s="26">
        <v>2292</v>
      </c>
      <c r="J6" s="29">
        <f t="shared" si="0"/>
        <v>12177</v>
      </c>
      <c r="K6" s="18">
        <f>J6</f>
        <v>12177</v>
      </c>
      <c r="L6" s="19"/>
      <c r="M6" s="19"/>
      <c r="N6" s="19">
        <v>11</v>
      </c>
      <c r="O6" s="19"/>
      <c r="P6" s="19"/>
      <c r="Q6" s="19"/>
      <c r="R6" s="19"/>
    </row>
    <row r="7" spans="1:18" ht="17.399999999999999" customHeight="1" x14ac:dyDescent="0.2">
      <c r="A7" s="3" t="s">
        <v>5</v>
      </c>
      <c r="B7" s="8" t="s">
        <v>6</v>
      </c>
      <c r="C7" s="14">
        <v>0</v>
      </c>
      <c r="D7" s="15">
        <v>0</v>
      </c>
      <c r="E7" s="16">
        <f>O4</f>
        <v>177</v>
      </c>
      <c r="F7" s="14">
        <v>0</v>
      </c>
      <c r="G7" s="15">
        <v>4</v>
      </c>
      <c r="H7" s="17">
        <v>0</v>
      </c>
      <c r="I7" s="15">
        <v>2</v>
      </c>
      <c r="J7" s="18">
        <f t="shared" si="0"/>
        <v>183</v>
      </c>
      <c r="K7" s="18">
        <f t="shared" ref="K7:K15" si="1">J7</f>
        <v>183</v>
      </c>
      <c r="L7" s="19"/>
      <c r="M7" s="19"/>
      <c r="N7" s="19">
        <v>48</v>
      </c>
      <c r="O7" s="19"/>
      <c r="P7" s="19"/>
      <c r="Q7" s="19"/>
      <c r="R7" s="19"/>
    </row>
    <row r="8" spans="1:18" ht="17.399999999999999" customHeight="1" x14ac:dyDescent="0.2">
      <c r="A8" s="1" t="s">
        <v>24</v>
      </c>
      <c r="B8" s="6" t="s">
        <v>7</v>
      </c>
      <c r="C8" s="20">
        <v>0</v>
      </c>
      <c r="D8" s="21">
        <v>3</v>
      </c>
      <c r="E8" s="22">
        <v>1</v>
      </c>
      <c r="F8" s="20">
        <v>24</v>
      </c>
      <c r="G8" s="21">
        <v>345</v>
      </c>
      <c r="H8" s="23">
        <v>0</v>
      </c>
      <c r="I8" s="21">
        <v>0</v>
      </c>
      <c r="J8" s="24">
        <f t="shared" si="0"/>
        <v>373</v>
      </c>
      <c r="K8" s="100">
        <f>J8+J9</f>
        <v>2641</v>
      </c>
      <c r="L8" s="19"/>
      <c r="M8" s="19"/>
      <c r="N8" s="19">
        <v>1</v>
      </c>
      <c r="O8" s="19"/>
      <c r="P8" s="19"/>
      <c r="Q8" s="19"/>
      <c r="R8" s="19"/>
    </row>
    <row r="9" spans="1:18" ht="17.399999999999999" customHeight="1" x14ac:dyDescent="0.2">
      <c r="A9" s="2"/>
      <c r="B9" s="7" t="s">
        <v>6</v>
      </c>
      <c r="C9" s="25">
        <v>0</v>
      </c>
      <c r="D9" s="26">
        <v>1</v>
      </c>
      <c r="E9" s="27">
        <v>0</v>
      </c>
      <c r="F9" s="25">
        <v>62</v>
      </c>
      <c r="G9" s="26">
        <v>2112</v>
      </c>
      <c r="H9" s="28">
        <v>11</v>
      </c>
      <c r="I9" s="26">
        <v>82</v>
      </c>
      <c r="J9" s="29">
        <f t="shared" si="0"/>
        <v>2268</v>
      </c>
      <c r="K9" s="101"/>
      <c r="L9" s="19"/>
      <c r="M9" s="19"/>
      <c r="N9" s="19">
        <v>35</v>
      </c>
      <c r="O9" s="19"/>
      <c r="P9" s="19"/>
      <c r="Q9" s="19"/>
      <c r="R9" s="19"/>
    </row>
    <row r="10" spans="1:18" ht="17.399999999999999" customHeight="1" x14ac:dyDescent="0.2">
      <c r="A10" s="1" t="s">
        <v>25</v>
      </c>
      <c r="B10" s="6" t="s">
        <v>8</v>
      </c>
      <c r="C10" s="20">
        <v>0</v>
      </c>
      <c r="D10" s="21">
        <v>1</v>
      </c>
      <c r="E10" s="22"/>
      <c r="F10" s="20">
        <v>49</v>
      </c>
      <c r="G10" s="21">
        <v>1271</v>
      </c>
      <c r="H10" s="23">
        <v>38</v>
      </c>
      <c r="I10" s="21">
        <v>538</v>
      </c>
      <c r="J10" s="24">
        <f t="shared" si="0"/>
        <v>1897</v>
      </c>
      <c r="K10" s="18">
        <f t="shared" si="1"/>
        <v>1897</v>
      </c>
      <c r="L10" s="19"/>
      <c r="M10" s="19"/>
      <c r="N10" s="19"/>
      <c r="O10" s="19"/>
      <c r="P10" s="19"/>
      <c r="Q10" s="19"/>
      <c r="R10" s="19"/>
    </row>
    <row r="11" spans="1:18" ht="17.399999999999999" customHeight="1" x14ac:dyDescent="0.2">
      <c r="A11" s="4"/>
      <c r="B11" s="9" t="s">
        <v>9</v>
      </c>
      <c r="C11" s="30">
        <v>0</v>
      </c>
      <c r="D11" s="31">
        <v>0</v>
      </c>
      <c r="E11" s="32"/>
      <c r="F11" s="30">
        <v>1</v>
      </c>
      <c r="G11" s="31">
        <v>0</v>
      </c>
      <c r="H11" s="33">
        <v>0</v>
      </c>
      <c r="I11" s="31">
        <v>1</v>
      </c>
      <c r="J11" s="34">
        <f t="shared" si="0"/>
        <v>2</v>
      </c>
      <c r="K11" s="18">
        <f t="shared" si="1"/>
        <v>2</v>
      </c>
      <c r="L11" s="19"/>
      <c r="M11" s="19"/>
      <c r="N11" s="19"/>
      <c r="O11" s="19"/>
      <c r="P11" s="19"/>
      <c r="Q11" s="19"/>
      <c r="R11" s="19"/>
    </row>
    <row r="12" spans="1:18" ht="17.399999999999999" customHeight="1" x14ac:dyDescent="0.2">
      <c r="A12" s="4"/>
      <c r="B12" s="9" t="s">
        <v>10</v>
      </c>
      <c r="C12" s="30">
        <v>0</v>
      </c>
      <c r="D12" s="31">
        <v>2</v>
      </c>
      <c r="E12" s="32"/>
      <c r="F12" s="30">
        <v>52</v>
      </c>
      <c r="G12" s="31">
        <v>1328</v>
      </c>
      <c r="H12" s="33">
        <v>21</v>
      </c>
      <c r="I12" s="31">
        <v>579</v>
      </c>
      <c r="J12" s="34">
        <f t="shared" si="0"/>
        <v>1982</v>
      </c>
      <c r="K12" s="18">
        <f t="shared" si="1"/>
        <v>1982</v>
      </c>
      <c r="L12" s="19"/>
      <c r="M12" s="19"/>
      <c r="N12" s="19"/>
      <c r="O12" s="19"/>
      <c r="P12" s="19"/>
      <c r="Q12" s="19"/>
      <c r="R12" s="19"/>
    </row>
    <row r="13" spans="1:18" ht="17.399999999999999" customHeight="1" x14ac:dyDescent="0.2">
      <c r="A13" s="4"/>
      <c r="B13" s="9" t="s">
        <v>11</v>
      </c>
      <c r="C13" s="30">
        <v>1</v>
      </c>
      <c r="D13" s="31">
        <v>2</v>
      </c>
      <c r="E13" s="32"/>
      <c r="F13" s="30">
        <v>32</v>
      </c>
      <c r="G13" s="31">
        <v>1197</v>
      </c>
      <c r="H13" s="33">
        <v>16</v>
      </c>
      <c r="I13" s="31">
        <v>411</v>
      </c>
      <c r="J13" s="34">
        <f t="shared" si="0"/>
        <v>1659</v>
      </c>
      <c r="K13" s="18">
        <f t="shared" si="1"/>
        <v>1659</v>
      </c>
      <c r="L13" s="19"/>
      <c r="M13" s="19"/>
      <c r="N13" s="19"/>
      <c r="O13" s="19"/>
      <c r="P13" s="19"/>
      <c r="Q13" s="19"/>
      <c r="R13" s="19"/>
    </row>
    <row r="14" spans="1:18" ht="17.399999999999999" customHeight="1" x14ac:dyDescent="0.2">
      <c r="A14" s="4"/>
      <c r="B14" s="9" t="s">
        <v>12</v>
      </c>
      <c r="C14" s="30">
        <v>1</v>
      </c>
      <c r="D14" s="31">
        <v>0</v>
      </c>
      <c r="E14" s="32"/>
      <c r="F14" s="30">
        <v>0</v>
      </c>
      <c r="G14" s="31">
        <v>65</v>
      </c>
      <c r="H14" s="33">
        <v>1</v>
      </c>
      <c r="I14" s="31">
        <v>18</v>
      </c>
      <c r="J14" s="34">
        <f t="shared" si="0"/>
        <v>85</v>
      </c>
      <c r="K14" s="18">
        <f t="shared" si="1"/>
        <v>85</v>
      </c>
      <c r="L14" s="19"/>
      <c r="M14" s="19"/>
      <c r="N14" s="19"/>
      <c r="O14" s="19"/>
      <c r="P14" s="19"/>
      <c r="Q14" s="19"/>
      <c r="R14" s="19"/>
    </row>
    <row r="15" spans="1:18" ht="17.399999999999999" customHeight="1" x14ac:dyDescent="0.2">
      <c r="A15" s="2"/>
      <c r="B15" s="7" t="s">
        <v>20</v>
      </c>
      <c r="C15" s="25">
        <v>1</v>
      </c>
      <c r="D15" s="26">
        <v>8</v>
      </c>
      <c r="E15" s="27"/>
      <c r="F15" s="25">
        <v>27</v>
      </c>
      <c r="G15" s="26">
        <v>814</v>
      </c>
      <c r="H15" s="28">
        <v>15</v>
      </c>
      <c r="I15" s="26">
        <v>259</v>
      </c>
      <c r="J15" s="29">
        <f t="shared" si="0"/>
        <v>1124</v>
      </c>
      <c r="K15" s="18">
        <f t="shared" si="1"/>
        <v>1124</v>
      </c>
      <c r="L15" s="19"/>
      <c r="M15" s="19"/>
      <c r="N15" s="19"/>
      <c r="O15" s="19"/>
      <c r="P15" s="19"/>
      <c r="Q15" s="19"/>
      <c r="R15" s="19"/>
    </row>
    <row r="16" spans="1:18" ht="17.399999999999999" customHeight="1" x14ac:dyDescent="0.2">
      <c r="A16" s="1" t="s">
        <v>26</v>
      </c>
      <c r="B16" s="6" t="s">
        <v>13</v>
      </c>
      <c r="C16" s="20">
        <v>0</v>
      </c>
      <c r="D16" s="21">
        <v>1</v>
      </c>
      <c r="E16" s="22"/>
      <c r="F16" s="20">
        <v>8</v>
      </c>
      <c r="G16" s="21">
        <v>227</v>
      </c>
      <c r="H16" s="23">
        <v>4</v>
      </c>
      <c r="I16" s="21">
        <v>101</v>
      </c>
      <c r="J16" s="24">
        <f t="shared" si="0"/>
        <v>341</v>
      </c>
      <c r="K16" s="100">
        <f>SUM(J16:J24)</f>
        <v>5093</v>
      </c>
      <c r="L16" s="19"/>
      <c r="M16" s="19"/>
      <c r="N16" s="19"/>
      <c r="O16" s="19"/>
      <c r="P16" s="19"/>
      <c r="Q16" s="19"/>
      <c r="R16" s="19"/>
    </row>
    <row r="17" spans="1:18" ht="17.399999999999999" customHeight="1" x14ac:dyDescent="0.2">
      <c r="A17" s="4"/>
      <c r="B17" s="9" t="s">
        <v>14</v>
      </c>
      <c r="C17" s="30">
        <v>0</v>
      </c>
      <c r="D17" s="31">
        <v>9</v>
      </c>
      <c r="E17" s="32">
        <v>0</v>
      </c>
      <c r="F17" s="30">
        <v>4</v>
      </c>
      <c r="G17" s="31">
        <v>313</v>
      </c>
      <c r="H17" s="33">
        <v>2</v>
      </c>
      <c r="I17" s="31">
        <v>28</v>
      </c>
      <c r="J17" s="34">
        <f t="shared" si="0"/>
        <v>356</v>
      </c>
      <c r="K17" s="102"/>
      <c r="L17" s="19"/>
      <c r="M17" s="19"/>
      <c r="N17" s="19"/>
      <c r="O17" s="19"/>
      <c r="P17" s="19"/>
      <c r="Q17" s="19"/>
      <c r="R17" s="19"/>
    </row>
    <row r="18" spans="1:18" ht="17.399999999999999" customHeight="1" x14ac:dyDescent="0.2">
      <c r="A18" s="2"/>
      <c r="B18" s="7" t="s">
        <v>15</v>
      </c>
      <c r="C18" s="25">
        <v>0</v>
      </c>
      <c r="D18" s="26">
        <v>7</v>
      </c>
      <c r="E18" s="27">
        <v>1</v>
      </c>
      <c r="F18" s="25">
        <v>19</v>
      </c>
      <c r="G18" s="26">
        <v>341</v>
      </c>
      <c r="H18" s="28">
        <v>4</v>
      </c>
      <c r="I18" s="26">
        <v>85</v>
      </c>
      <c r="J18" s="29">
        <f t="shared" si="0"/>
        <v>457</v>
      </c>
      <c r="K18" s="102"/>
      <c r="L18" s="19"/>
      <c r="M18" s="19"/>
      <c r="N18" s="19"/>
      <c r="O18" s="19"/>
      <c r="P18" s="19"/>
      <c r="Q18" s="19"/>
      <c r="R18" s="19"/>
    </row>
    <row r="19" spans="1:18" ht="17.399999999999999" customHeight="1" x14ac:dyDescent="0.2">
      <c r="A19" s="1" t="s">
        <v>27</v>
      </c>
      <c r="B19" s="6" t="s">
        <v>16</v>
      </c>
      <c r="C19" s="20">
        <v>9</v>
      </c>
      <c r="D19" s="21">
        <v>405</v>
      </c>
      <c r="E19" s="22">
        <v>41</v>
      </c>
      <c r="F19" s="20">
        <v>0</v>
      </c>
      <c r="G19" s="21">
        <v>126</v>
      </c>
      <c r="H19" s="23">
        <v>0</v>
      </c>
      <c r="I19" s="21">
        <v>3</v>
      </c>
      <c r="J19" s="24">
        <f t="shared" si="0"/>
        <v>584</v>
      </c>
      <c r="K19" s="102"/>
      <c r="L19" s="19"/>
      <c r="M19" s="19"/>
      <c r="N19" s="19"/>
      <c r="O19" s="19"/>
      <c r="P19" s="19"/>
      <c r="Q19" s="19"/>
      <c r="R19" s="19"/>
    </row>
    <row r="20" spans="1:18" ht="17.399999999999999" customHeight="1" x14ac:dyDescent="0.2">
      <c r="A20" s="4"/>
      <c r="B20" s="9" t="s">
        <v>21</v>
      </c>
      <c r="C20" s="30">
        <v>0</v>
      </c>
      <c r="D20" s="31">
        <v>26</v>
      </c>
      <c r="E20" s="32">
        <v>0</v>
      </c>
      <c r="F20" s="30">
        <v>0</v>
      </c>
      <c r="G20" s="31">
        <v>25</v>
      </c>
      <c r="H20" s="33">
        <v>0</v>
      </c>
      <c r="I20" s="31">
        <v>1</v>
      </c>
      <c r="J20" s="34">
        <f t="shared" si="0"/>
        <v>52</v>
      </c>
      <c r="K20" s="102"/>
      <c r="L20" s="19"/>
      <c r="M20" s="19"/>
      <c r="N20" s="19"/>
      <c r="O20" s="19"/>
      <c r="P20" s="19"/>
      <c r="Q20" s="19"/>
      <c r="R20" s="19"/>
    </row>
    <row r="21" spans="1:18" ht="17.399999999999999" customHeight="1" x14ac:dyDescent="0.2">
      <c r="A21" s="2"/>
      <c r="B21" s="7" t="s">
        <v>22</v>
      </c>
      <c r="C21" s="25">
        <v>32</v>
      </c>
      <c r="D21" s="26">
        <v>1138</v>
      </c>
      <c r="E21" s="27">
        <v>124</v>
      </c>
      <c r="F21" s="25">
        <v>0</v>
      </c>
      <c r="G21" s="26">
        <v>303</v>
      </c>
      <c r="H21" s="28">
        <v>1</v>
      </c>
      <c r="I21" s="26">
        <v>7</v>
      </c>
      <c r="J21" s="29">
        <f t="shared" si="0"/>
        <v>1605</v>
      </c>
      <c r="K21" s="102"/>
      <c r="L21" s="19"/>
      <c r="M21" s="19"/>
      <c r="N21" s="19"/>
      <c r="O21" s="19"/>
      <c r="P21" s="19"/>
      <c r="Q21" s="19"/>
      <c r="R21" s="19"/>
    </row>
    <row r="22" spans="1:18" ht="17.399999999999999" customHeight="1" x14ac:dyDescent="0.2">
      <c r="A22" s="107" t="s">
        <v>17</v>
      </c>
      <c r="B22" s="108"/>
      <c r="C22" s="14">
        <v>4</v>
      </c>
      <c r="D22" s="15">
        <v>247</v>
      </c>
      <c r="E22" s="16">
        <v>1</v>
      </c>
      <c r="F22" s="14">
        <v>9</v>
      </c>
      <c r="G22" s="15">
        <v>386</v>
      </c>
      <c r="H22" s="17">
        <v>0</v>
      </c>
      <c r="I22" s="15">
        <v>23</v>
      </c>
      <c r="J22" s="18">
        <f t="shared" si="0"/>
        <v>670</v>
      </c>
      <c r="K22" s="102"/>
      <c r="L22" s="19"/>
      <c r="M22" s="19"/>
      <c r="N22" s="19"/>
      <c r="O22" s="19"/>
      <c r="P22" s="19"/>
      <c r="Q22" s="19"/>
      <c r="R22" s="19"/>
    </row>
    <row r="23" spans="1:18" ht="17.399999999999999" customHeight="1" x14ac:dyDescent="0.2">
      <c r="A23" s="107" t="s">
        <v>18</v>
      </c>
      <c r="B23" s="108"/>
      <c r="C23" s="14">
        <v>3</v>
      </c>
      <c r="D23" s="15">
        <v>27</v>
      </c>
      <c r="E23" s="16">
        <v>59</v>
      </c>
      <c r="F23" s="14">
        <v>60</v>
      </c>
      <c r="G23" s="15">
        <v>557</v>
      </c>
      <c r="H23" s="17">
        <v>2</v>
      </c>
      <c r="I23" s="15">
        <v>2</v>
      </c>
      <c r="J23" s="24">
        <f t="shared" si="0"/>
        <v>710</v>
      </c>
      <c r="K23" s="102"/>
      <c r="L23" s="19"/>
      <c r="M23" s="19"/>
      <c r="N23" s="19"/>
      <c r="O23" s="19"/>
      <c r="P23" s="19"/>
      <c r="Q23" s="19"/>
      <c r="R23" s="19"/>
    </row>
    <row r="24" spans="1:18" ht="17.399999999999999" customHeight="1" x14ac:dyDescent="0.2">
      <c r="A24" s="107" t="s">
        <v>19</v>
      </c>
      <c r="B24" s="108"/>
      <c r="C24" s="14">
        <v>0</v>
      </c>
      <c r="D24" s="15">
        <v>30</v>
      </c>
      <c r="E24" s="16">
        <v>4</v>
      </c>
      <c r="F24" s="14">
        <v>5</v>
      </c>
      <c r="G24" s="15">
        <v>216</v>
      </c>
      <c r="H24" s="17">
        <v>2</v>
      </c>
      <c r="I24" s="15">
        <v>61</v>
      </c>
      <c r="J24" s="29">
        <f t="shared" si="0"/>
        <v>318</v>
      </c>
      <c r="K24" s="101"/>
      <c r="L24" s="19"/>
      <c r="M24" s="19"/>
      <c r="N24" s="19"/>
      <c r="O24" s="19"/>
      <c r="P24" s="19"/>
      <c r="Q24" s="19"/>
      <c r="R24" s="19"/>
    </row>
    <row r="25" spans="1:18" ht="16.8" customHeight="1" x14ac:dyDescent="0.2">
      <c r="A25" s="105" t="s">
        <v>34</v>
      </c>
      <c r="B25" s="106"/>
      <c r="C25" s="35">
        <f>SUM(C4:C24)</f>
        <v>55</v>
      </c>
      <c r="D25" s="35">
        <f t="shared" ref="D25:J25" si="2">SUM(D4:D24)</f>
        <v>2102</v>
      </c>
      <c r="E25" s="35">
        <f t="shared" si="2"/>
        <v>2337</v>
      </c>
      <c r="F25" s="35">
        <f t="shared" si="2"/>
        <v>4829</v>
      </c>
      <c r="G25" s="35">
        <f t="shared" si="2"/>
        <v>62934</v>
      </c>
      <c r="H25" s="35">
        <f t="shared" si="2"/>
        <v>542</v>
      </c>
      <c r="I25" s="35">
        <f t="shared" si="2"/>
        <v>8016</v>
      </c>
      <c r="J25" s="36">
        <f t="shared" si="2"/>
        <v>80815</v>
      </c>
      <c r="K25" s="37">
        <f>SUM(K4:K24)</f>
        <v>80815</v>
      </c>
      <c r="L25" s="38"/>
      <c r="M25" s="38"/>
      <c r="N25" s="19"/>
      <c r="O25" s="19"/>
      <c r="P25" s="19"/>
      <c r="Q25" s="19"/>
      <c r="R25" s="19"/>
    </row>
  </sheetData>
  <mergeCells count="13">
    <mergeCell ref="A25:B25"/>
    <mergeCell ref="J2:J3"/>
    <mergeCell ref="A22:B22"/>
    <mergeCell ref="A23:B23"/>
    <mergeCell ref="A24:B24"/>
    <mergeCell ref="A4:B4"/>
    <mergeCell ref="K2:K3"/>
    <mergeCell ref="K4:K5"/>
    <mergeCell ref="K8:K9"/>
    <mergeCell ref="K16:K24"/>
    <mergeCell ref="C2:D2"/>
    <mergeCell ref="F2:G2"/>
    <mergeCell ref="H2:I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zoomScale="98" zoomScaleNormal="100" zoomScaleSheetLayoutView="98" workbookViewId="0">
      <selection activeCell="Q10" sqref="Q10"/>
    </sheetView>
  </sheetViews>
  <sheetFormatPr defaultRowHeight="18" customHeight="1" x14ac:dyDescent="0.2"/>
  <cols>
    <col min="1" max="1" width="19.296875" customWidth="1"/>
    <col min="2" max="2" width="21" customWidth="1"/>
    <col min="3" max="15" width="8.796875" customWidth="1"/>
  </cols>
  <sheetData>
    <row r="1" spans="1:18" ht="18" customHeight="1" x14ac:dyDescent="0.2">
      <c r="A1" t="s">
        <v>44</v>
      </c>
    </row>
    <row r="2" spans="1:18" ht="18" customHeight="1" x14ac:dyDescent="0.2">
      <c r="A2" t="s">
        <v>48</v>
      </c>
      <c r="O2" s="49" t="s">
        <v>47</v>
      </c>
    </row>
    <row r="3" spans="1:18" ht="18" customHeight="1" x14ac:dyDescent="0.2">
      <c r="A3" s="113" t="s">
        <v>40</v>
      </c>
      <c r="B3" s="114"/>
      <c r="C3" s="112" t="s">
        <v>28</v>
      </c>
      <c r="D3" s="110"/>
      <c r="E3" s="111"/>
      <c r="F3" s="39" t="s">
        <v>29</v>
      </c>
      <c r="G3" s="112" t="s">
        <v>30</v>
      </c>
      <c r="H3" s="110"/>
      <c r="I3" s="111"/>
      <c r="J3" s="112" t="s">
        <v>31</v>
      </c>
      <c r="K3" s="110"/>
      <c r="L3" s="110"/>
      <c r="M3" s="109" t="s">
        <v>34</v>
      </c>
      <c r="N3" s="110"/>
      <c r="O3" s="111"/>
    </row>
    <row r="4" spans="1:18" ht="18" customHeight="1" x14ac:dyDescent="0.2">
      <c r="A4" s="115"/>
      <c r="B4" s="116"/>
      <c r="C4" s="42" t="s">
        <v>32</v>
      </c>
      <c r="D4" s="43" t="s">
        <v>33</v>
      </c>
      <c r="E4" s="41" t="s">
        <v>37</v>
      </c>
      <c r="F4" s="44" t="s">
        <v>33</v>
      </c>
      <c r="G4" s="42" t="s">
        <v>32</v>
      </c>
      <c r="H4" s="43" t="s">
        <v>33</v>
      </c>
      <c r="I4" s="41" t="s">
        <v>37</v>
      </c>
      <c r="J4" s="42" t="s">
        <v>32</v>
      </c>
      <c r="K4" s="43" t="s">
        <v>33</v>
      </c>
      <c r="L4" s="43" t="s">
        <v>37</v>
      </c>
      <c r="M4" s="45" t="s">
        <v>45</v>
      </c>
      <c r="N4" s="40" t="s">
        <v>46</v>
      </c>
      <c r="O4" s="41" t="s">
        <v>37</v>
      </c>
    </row>
    <row r="5" spans="1:18" ht="18" customHeight="1" x14ac:dyDescent="0.2">
      <c r="A5" s="120" t="s">
        <v>23</v>
      </c>
      <c r="B5" s="121"/>
      <c r="C5" s="50">
        <v>28</v>
      </c>
      <c r="D5" s="51">
        <v>224</v>
      </c>
      <c r="E5" s="52">
        <f>SUBTOTAL(9,C5:D5)</f>
        <v>252</v>
      </c>
      <c r="F5" s="53">
        <v>1409</v>
      </c>
      <c r="G5" s="50">
        <v>4811</v>
      </c>
      <c r="H5" s="51">
        <v>43843</v>
      </c>
      <c r="I5" s="52">
        <f>SUBTOTAL(9,G5:H5)</f>
        <v>48654</v>
      </c>
      <c r="J5" s="50">
        <v>273</v>
      </c>
      <c r="K5" s="51">
        <v>2242</v>
      </c>
      <c r="L5" s="51">
        <f>SUBTOTAL(9,J5:K5)</f>
        <v>2515</v>
      </c>
      <c r="M5" s="54">
        <f t="shared" ref="M5:M10" si="0">SUM(C5,G5,J5)</f>
        <v>5112</v>
      </c>
      <c r="N5" s="55">
        <f>SUM(D5,F5,H5,K5,)</f>
        <v>47718</v>
      </c>
      <c r="O5" s="56">
        <f>M5+N5</f>
        <v>52830</v>
      </c>
      <c r="P5" s="19"/>
      <c r="Q5" s="19"/>
      <c r="R5" s="19"/>
    </row>
    <row r="6" spans="1:18" ht="18" customHeight="1" x14ac:dyDescent="0.2">
      <c r="A6" s="117" t="s">
        <v>2</v>
      </c>
      <c r="B6" s="46" t="s">
        <v>3</v>
      </c>
      <c r="C6" s="57">
        <v>1</v>
      </c>
      <c r="D6" s="58">
        <v>9</v>
      </c>
      <c r="E6" s="59">
        <f t="shared" ref="E6:E28" si="1">SUBTOTAL(9,C6:D6)</f>
        <v>10</v>
      </c>
      <c r="F6" s="60">
        <v>543</v>
      </c>
      <c r="G6" s="57">
        <v>18</v>
      </c>
      <c r="H6" s="58">
        <v>761</v>
      </c>
      <c r="I6" s="59">
        <f t="shared" ref="I6:I28" si="2">SUBTOTAL(9,G6:H6)</f>
        <v>779</v>
      </c>
      <c r="J6" s="57">
        <v>37</v>
      </c>
      <c r="K6" s="58">
        <v>198</v>
      </c>
      <c r="L6" s="58">
        <f t="shared" ref="L6:L28" si="3">SUBTOTAL(9,J6:K6)</f>
        <v>235</v>
      </c>
      <c r="M6" s="61">
        <f t="shared" si="0"/>
        <v>56</v>
      </c>
      <c r="N6" s="62">
        <f t="shared" ref="N6:N28" si="4">SUM(D6,F6,H6,K6,)</f>
        <v>1511</v>
      </c>
      <c r="O6" s="63">
        <f t="shared" ref="O6:O28" si="5">M6+N6</f>
        <v>1567</v>
      </c>
      <c r="P6" s="19"/>
      <c r="Q6" s="19"/>
      <c r="R6" s="19"/>
    </row>
    <row r="7" spans="1:18" ht="18" customHeight="1" x14ac:dyDescent="0.2">
      <c r="A7" s="118"/>
      <c r="B7" s="47" t="s">
        <v>4</v>
      </c>
      <c r="C7" s="64">
        <v>1</v>
      </c>
      <c r="D7" s="65">
        <v>151</v>
      </c>
      <c r="E7" s="66">
        <f t="shared" si="1"/>
        <v>152</v>
      </c>
      <c r="F7" s="67">
        <v>59</v>
      </c>
      <c r="G7" s="64">
        <v>128</v>
      </c>
      <c r="H7" s="65">
        <v>11327</v>
      </c>
      <c r="I7" s="66">
        <f t="shared" si="2"/>
        <v>11455</v>
      </c>
      <c r="J7" s="64">
        <v>27</v>
      </c>
      <c r="K7" s="65">
        <v>2051</v>
      </c>
      <c r="L7" s="65">
        <f t="shared" si="3"/>
        <v>2078</v>
      </c>
      <c r="M7" s="68">
        <f t="shared" si="0"/>
        <v>156</v>
      </c>
      <c r="N7" s="69">
        <f t="shared" si="4"/>
        <v>13588</v>
      </c>
      <c r="O7" s="70">
        <f t="shared" si="5"/>
        <v>13744</v>
      </c>
      <c r="P7" s="19"/>
      <c r="Q7" s="19"/>
      <c r="R7" s="19"/>
    </row>
    <row r="8" spans="1:18" ht="18" customHeight="1" x14ac:dyDescent="0.2">
      <c r="A8" s="117" t="s">
        <v>5</v>
      </c>
      <c r="B8" s="46" t="s">
        <v>38</v>
      </c>
      <c r="C8" s="71"/>
      <c r="D8" s="72"/>
      <c r="E8" s="59">
        <f t="shared" si="1"/>
        <v>0</v>
      </c>
      <c r="F8" s="60">
        <v>94</v>
      </c>
      <c r="G8" s="71"/>
      <c r="H8" s="72"/>
      <c r="I8" s="59">
        <f t="shared" si="2"/>
        <v>0</v>
      </c>
      <c r="J8" s="71"/>
      <c r="K8" s="72"/>
      <c r="L8" s="58">
        <f t="shared" si="3"/>
        <v>0</v>
      </c>
      <c r="M8" s="61">
        <f t="shared" si="0"/>
        <v>0</v>
      </c>
      <c r="N8" s="62">
        <f t="shared" si="4"/>
        <v>94</v>
      </c>
      <c r="O8" s="63">
        <f t="shared" si="5"/>
        <v>94</v>
      </c>
      <c r="P8" s="19"/>
      <c r="Q8" s="19"/>
      <c r="R8" s="19"/>
    </row>
    <row r="9" spans="1:18" ht="18" customHeight="1" x14ac:dyDescent="0.2">
      <c r="A9" s="119"/>
      <c r="B9" s="48" t="s">
        <v>6</v>
      </c>
      <c r="C9" s="73">
        <v>0</v>
      </c>
      <c r="D9" s="74">
        <v>1</v>
      </c>
      <c r="E9" s="75">
        <f t="shared" si="1"/>
        <v>1</v>
      </c>
      <c r="F9" s="76">
        <v>63</v>
      </c>
      <c r="G9" s="73">
        <v>0</v>
      </c>
      <c r="H9" s="74">
        <v>12</v>
      </c>
      <c r="I9" s="75">
        <f t="shared" si="2"/>
        <v>12</v>
      </c>
      <c r="J9" s="73">
        <v>0</v>
      </c>
      <c r="K9" s="74">
        <v>1</v>
      </c>
      <c r="L9" s="74">
        <f t="shared" si="3"/>
        <v>1</v>
      </c>
      <c r="M9" s="77">
        <f t="shared" si="0"/>
        <v>0</v>
      </c>
      <c r="N9" s="78">
        <f t="shared" si="4"/>
        <v>77</v>
      </c>
      <c r="O9" s="79">
        <f t="shared" si="5"/>
        <v>77</v>
      </c>
      <c r="P9" s="19"/>
      <c r="Q9" s="19"/>
      <c r="R9" s="19"/>
    </row>
    <row r="10" spans="1:18" ht="18" customHeight="1" x14ac:dyDescent="0.2">
      <c r="A10" s="118"/>
      <c r="B10" s="47" t="s">
        <v>39</v>
      </c>
      <c r="C10" s="80"/>
      <c r="D10" s="81"/>
      <c r="E10" s="66">
        <f t="shared" si="1"/>
        <v>0</v>
      </c>
      <c r="F10" s="67">
        <v>43</v>
      </c>
      <c r="G10" s="80"/>
      <c r="H10" s="81"/>
      <c r="I10" s="66">
        <f t="shared" si="2"/>
        <v>0</v>
      </c>
      <c r="J10" s="80"/>
      <c r="K10" s="81"/>
      <c r="L10" s="65">
        <f t="shared" si="3"/>
        <v>0</v>
      </c>
      <c r="M10" s="68">
        <f t="shared" si="0"/>
        <v>0</v>
      </c>
      <c r="N10" s="69">
        <f t="shared" si="4"/>
        <v>43</v>
      </c>
      <c r="O10" s="70">
        <f t="shared" si="5"/>
        <v>43</v>
      </c>
      <c r="P10" s="19"/>
      <c r="Q10" s="19"/>
      <c r="R10" s="19"/>
    </row>
    <row r="11" spans="1:18" ht="18" customHeight="1" x14ac:dyDescent="0.2">
      <c r="A11" s="117" t="s">
        <v>24</v>
      </c>
      <c r="B11" s="46" t="s">
        <v>7</v>
      </c>
      <c r="C11" s="57">
        <v>1</v>
      </c>
      <c r="D11" s="58">
        <v>6</v>
      </c>
      <c r="E11" s="59">
        <f t="shared" si="1"/>
        <v>7</v>
      </c>
      <c r="F11" s="60">
        <v>1</v>
      </c>
      <c r="G11" s="57">
        <v>60</v>
      </c>
      <c r="H11" s="58">
        <v>524</v>
      </c>
      <c r="I11" s="59">
        <f t="shared" si="2"/>
        <v>584</v>
      </c>
      <c r="J11" s="57">
        <v>0</v>
      </c>
      <c r="K11" s="58">
        <v>2</v>
      </c>
      <c r="L11" s="58">
        <f t="shared" si="3"/>
        <v>2</v>
      </c>
      <c r="M11" s="61">
        <f t="shared" ref="M11:M28" si="6">SUM(C11,G11,J11)</f>
        <v>61</v>
      </c>
      <c r="N11" s="62">
        <f t="shared" si="4"/>
        <v>533</v>
      </c>
      <c r="O11" s="63">
        <f t="shared" si="5"/>
        <v>594</v>
      </c>
      <c r="P11" s="19"/>
      <c r="Q11" s="19"/>
      <c r="R11" s="19"/>
    </row>
    <row r="12" spans="1:18" ht="18" customHeight="1" x14ac:dyDescent="0.2">
      <c r="A12" s="118"/>
      <c r="B12" s="47" t="s">
        <v>6</v>
      </c>
      <c r="C12" s="64">
        <v>2</v>
      </c>
      <c r="D12" s="65">
        <v>16</v>
      </c>
      <c r="E12" s="66">
        <f t="shared" si="1"/>
        <v>18</v>
      </c>
      <c r="F12" s="67">
        <v>5</v>
      </c>
      <c r="G12" s="64">
        <v>235</v>
      </c>
      <c r="H12" s="65">
        <v>3526</v>
      </c>
      <c r="I12" s="66">
        <f t="shared" si="2"/>
        <v>3761</v>
      </c>
      <c r="J12" s="64">
        <v>16</v>
      </c>
      <c r="K12" s="65">
        <v>122</v>
      </c>
      <c r="L12" s="65">
        <f t="shared" si="3"/>
        <v>138</v>
      </c>
      <c r="M12" s="68">
        <f t="shared" si="6"/>
        <v>253</v>
      </c>
      <c r="N12" s="69">
        <f t="shared" si="4"/>
        <v>3669</v>
      </c>
      <c r="O12" s="70">
        <f t="shared" si="5"/>
        <v>3922</v>
      </c>
      <c r="P12" s="19"/>
      <c r="Q12" s="19"/>
      <c r="R12" s="19"/>
    </row>
    <row r="13" spans="1:18" ht="18" customHeight="1" x14ac:dyDescent="0.2">
      <c r="A13" s="117" t="s">
        <v>42</v>
      </c>
      <c r="B13" s="46" t="s">
        <v>8</v>
      </c>
      <c r="C13" s="57">
        <v>0</v>
      </c>
      <c r="D13" s="58">
        <v>5</v>
      </c>
      <c r="E13" s="59">
        <f t="shared" si="1"/>
        <v>5</v>
      </c>
      <c r="F13" s="82"/>
      <c r="G13" s="57">
        <v>98</v>
      </c>
      <c r="H13" s="58">
        <v>1680</v>
      </c>
      <c r="I13" s="59">
        <f t="shared" si="2"/>
        <v>1778</v>
      </c>
      <c r="J13" s="57">
        <v>54</v>
      </c>
      <c r="K13" s="58">
        <v>512</v>
      </c>
      <c r="L13" s="58">
        <f t="shared" si="3"/>
        <v>566</v>
      </c>
      <c r="M13" s="61">
        <f t="shared" si="6"/>
        <v>152</v>
      </c>
      <c r="N13" s="62">
        <f t="shared" si="4"/>
        <v>2197</v>
      </c>
      <c r="O13" s="63">
        <f t="shared" si="5"/>
        <v>2349</v>
      </c>
      <c r="P13" s="19"/>
      <c r="Q13" s="19"/>
      <c r="R13" s="19"/>
    </row>
    <row r="14" spans="1:18" ht="18" customHeight="1" x14ac:dyDescent="0.2">
      <c r="A14" s="119"/>
      <c r="B14" s="48" t="s">
        <v>9</v>
      </c>
      <c r="C14" s="73">
        <v>0</v>
      </c>
      <c r="D14" s="74">
        <v>1</v>
      </c>
      <c r="E14" s="75">
        <f t="shared" si="1"/>
        <v>1</v>
      </c>
      <c r="F14" s="83"/>
      <c r="G14" s="73">
        <v>6</v>
      </c>
      <c r="H14" s="74">
        <v>97</v>
      </c>
      <c r="I14" s="75">
        <f t="shared" si="2"/>
        <v>103</v>
      </c>
      <c r="J14" s="73">
        <v>1</v>
      </c>
      <c r="K14" s="74">
        <v>36</v>
      </c>
      <c r="L14" s="74">
        <f t="shared" si="3"/>
        <v>37</v>
      </c>
      <c r="M14" s="77">
        <f t="shared" si="6"/>
        <v>7</v>
      </c>
      <c r="N14" s="78">
        <f t="shared" si="4"/>
        <v>134</v>
      </c>
      <c r="O14" s="79">
        <f t="shared" si="5"/>
        <v>141</v>
      </c>
      <c r="P14" s="19"/>
      <c r="Q14" s="19"/>
      <c r="R14" s="19"/>
    </row>
    <row r="15" spans="1:18" ht="18" customHeight="1" x14ac:dyDescent="0.2">
      <c r="A15" s="119"/>
      <c r="B15" s="48" t="s">
        <v>43</v>
      </c>
      <c r="C15" s="73">
        <v>0</v>
      </c>
      <c r="D15" s="74">
        <v>3</v>
      </c>
      <c r="E15" s="75">
        <f t="shared" si="1"/>
        <v>3</v>
      </c>
      <c r="F15" s="83"/>
      <c r="G15" s="73">
        <v>84</v>
      </c>
      <c r="H15" s="74">
        <v>1660</v>
      </c>
      <c r="I15" s="75">
        <f t="shared" si="2"/>
        <v>1744</v>
      </c>
      <c r="J15" s="73">
        <v>34</v>
      </c>
      <c r="K15" s="74">
        <v>587</v>
      </c>
      <c r="L15" s="74">
        <f t="shared" si="3"/>
        <v>621</v>
      </c>
      <c r="M15" s="77">
        <f t="shared" si="6"/>
        <v>118</v>
      </c>
      <c r="N15" s="78">
        <f t="shared" si="4"/>
        <v>2250</v>
      </c>
      <c r="O15" s="79">
        <f t="shared" si="5"/>
        <v>2368</v>
      </c>
      <c r="P15" s="19"/>
      <c r="Q15" s="19"/>
      <c r="R15" s="19"/>
    </row>
    <row r="16" spans="1:18" ht="18" customHeight="1" x14ac:dyDescent="0.2">
      <c r="A16" s="119"/>
      <c r="B16" s="48" t="s">
        <v>11</v>
      </c>
      <c r="C16" s="73">
        <v>0</v>
      </c>
      <c r="D16" s="74">
        <v>15</v>
      </c>
      <c r="E16" s="75">
        <f t="shared" si="1"/>
        <v>15</v>
      </c>
      <c r="F16" s="83"/>
      <c r="G16" s="73">
        <v>18</v>
      </c>
      <c r="H16" s="74">
        <v>1082</v>
      </c>
      <c r="I16" s="75">
        <f t="shared" si="2"/>
        <v>1100</v>
      </c>
      <c r="J16" s="73">
        <v>12</v>
      </c>
      <c r="K16" s="74">
        <v>325</v>
      </c>
      <c r="L16" s="74">
        <f t="shared" si="3"/>
        <v>337</v>
      </c>
      <c r="M16" s="77">
        <f t="shared" si="6"/>
        <v>30</v>
      </c>
      <c r="N16" s="78">
        <f t="shared" si="4"/>
        <v>1422</v>
      </c>
      <c r="O16" s="79">
        <f t="shared" si="5"/>
        <v>1452</v>
      </c>
      <c r="P16" s="19"/>
      <c r="Q16" s="19"/>
      <c r="R16" s="19"/>
    </row>
    <row r="17" spans="1:18" ht="18" customHeight="1" x14ac:dyDescent="0.2">
      <c r="A17" s="119"/>
      <c r="B17" s="48" t="s">
        <v>12</v>
      </c>
      <c r="C17" s="73">
        <v>0</v>
      </c>
      <c r="D17" s="74">
        <v>1</v>
      </c>
      <c r="E17" s="75">
        <f t="shared" si="1"/>
        <v>1</v>
      </c>
      <c r="F17" s="83"/>
      <c r="G17" s="73">
        <v>1</v>
      </c>
      <c r="H17" s="74">
        <v>106</v>
      </c>
      <c r="I17" s="75">
        <f t="shared" si="2"/>
        <v>107</v>
      </c>
      <c r="J17" s="73">
        <v>1</v>
      </c>
      <c r="K17" s="74">
        <v>24</v>
      </c>
      <c r="L17" s="74">
        <f t="shared" si="3"/>
        <v>25</v>
      </c>
      <c r="M17" s="77">
        <f t="shared" si="6"/>
        <v>2</v>
      </c>
      <c r="N17" s="78">
        <f t="shared" si="4"/>
        <v>131</v>
      </c>
      <c r="O17" s="79">
        <f t="shared" si="5"/>
        <v>133</v>
      </c>
      <c r="P17" s="19"/>
      <c r="Q17" s="19"/>
      <c r="R17" s="19"/>
    </row>
    <row r="18" spans="1:18" ht="18" customHeight="1" x14ac:dyDescent="0.2">
      <c r="A18" s="118"/>
      <c r="B18" s="47" t="s">
        <v>20</v>
      </c>
      <c r="C18" s="64">
        <v>1</v>
      </c>
      <c r="D18" s="65">
        <v>35</v>
      </c>
      <c r="E18" s="66">
        <f t="shared" si="1"/>
        <v>36</v>
      </c>
      <c r="F18" s="84"/>
      <c r="G18" s="64">
        <v>57</v>
      </c>
      <c r="H18" s="65">
        <v>1427</v>
      </c>
      <c r="I18" s="66">
        <f t="shared" si="2"/>
        <v>1484</v>
      </c>
      <c r="J18" s="64">
        <v>29</v>
      </c>
      <c r="K18" s="65">
        <v>332</v>
      </c>
      <c r="L18" s="65">
        <f t="shared" si="3"/>
        <v>361</v>
      </c>
      <c r="M18" s="68">
        <f t="shared" si="6"/>
        <v>87</v>
      </c>
      <c r="N18" s="69">
        <f t="shared" si="4"/>
        <v>1794</v>
      </c>
      <c r="O18" s="70">
        <f t="shared" si="5"/>
        <v>1881</v>
      </c>
      <c r="P18" s="19"/>
      <c r="Q18" s="19"/>
      <c r="R18" s="19"/>
    </row>
    <row r="19" spans="1:18" ht="18" customHeight="1" x14ac:dyDescent="0.2">
      <c r="A19" s="117" t="s">
        <v>41</v>
      </c>
      <c r="B19" s="46" t="s">
        <v>13</v>
      </c>
      <c r="C19" s="57">
        <v>0</v>
      </c>
      <c r="D19" s="58">
        <v>7</v>
      </c>
      <c r="E19" s="59">
        <f t="shared" si="1"/>
        <v>7</v>
      </c>
      <c r="F19" s="82"/>
      <c r="G19" s="57">
        <v>16</v>
      </c>
      <c r="H19" s="58">
        <v>415</v>
      </c>
      <c r="I19" s="59">
        <f t="shared" si="2"/>
        <v>431</v>
      </c>
      <c r="J19" s="57">
        <v>6</v>
      </c>
      <c r="K19" s="58">
        <v>159</v>
      </c>
      <c r="L19" s="58">
        <f t="shared" si="3"/>
        <v>165</v>
      </c>
      <c r="M19" s="61">
        <f t="shared" si="6"/>
        <v>22</v>
      </c>
      <c r="N19" s="62">
        <f t="shared" si="4"/>
        <v>581</v>
      </c>
      <c r="O19" s="63">
        <f t="shared" si="5"/>
        <v>603</v>
      </c>
      <c r="P19" s="19"/>
      <c r="Q19" s="19"/>
      <c r="R19" s="19"/>
    </row>
    <row r="20" spans="1:18" ht="18" customHeight="1" x14ac:dyDescent="0.2">
      <c r="A20" s="119"/>
      <c r="B20" s="48" t="s">
        <v>14</v>
      </c>
      <c r="C20" s="73">
        <v>0</v>
      </c>
      <c r="D20" s="74">
        <v>11</v>
      </c>
      <c r="E20" s="75">
        <f t="shared" si="1"/>
        <v>11</v>
      </c>
      <c r="F20" s="76">
        <v>0</v>
      </c>
      <c r="G20" s="73">
        <v>0</v>
      </c>
      <c r="H20" s="74">
        <v>182</v>
      </c>
      <c r="I20" s="75">
        <f t="shared" si="2"/>
        <v>182</v>
      </c>
      <c r="J20" s="73">
        <v>1</v>
      </c>
      <c r="K20" s="74">
        <v>8</v>
      </c>
      <c r="L20" s="74">
        <f t="shared" si="3"/>
        <v>9</v>
      </c>
      <c r="M20" s="77">
        <f t="shared" si="6"/>
        <v>1</v>
      </c>
      <c r="N20" s="78">
        <f t="shared" si="4"/>
        <v>201</v>
      </c>
      <c r="O20" s="79">
        <f t="shared" si="5"/>
        <v>202</v>
      </c>
      <c r="P20" s="19"/>
      <c r="Q20" s="19"/>
      <c r="R20" s="19"/>
    </row>
    <row r="21" spans="1:18" ht="18" customHeight="1" x14ac:dyDescent="0.2">
      <c r="A21" s="118"/>
      <c r="B21" s="47" t="s">
        <v>15</v>
      </c>
      <c r="C21" s="64">
        <v>1</v>
      </c>
      <c r="D21" s="65">
        <v>15</v>
      </c>
      <c r="E21" s="66">
        <f t="shared" si="1"/>
        <v>16</v>
      </c>
      <c r="F21" s="67">
        <v>0</v>
      </c>
      <c r="G21" s="64">
        <v>22</v>
      </c>
      <c r="H21" s="65">
        <v>437</v>
      </c>
      <c r="I21" s="66">
        <f t="shared" si="2"/>
        <v>459</v>
      </c>
      <c r="J21" s="64">
        <v>5</v>
      </c>
      <c r="K21" s="65">
        <v>70</v>
      </c>
      <c r="L21" s="65">
        <f t="shared" si="3"/>
        <v>75</v>
      </c>
      <c r="M21" s="68">
        <f t="shared" si="6"/>
        <v>28</v>
      </c>
      <c r="N21" s="69">
        <f t="shared" si="4"/>
        <v>522</v>
      </c>
      <c r="O21" s="70">
        <f t="shared" si="5"/>
        <v>550</v>
      </c>
      <c r="P21" s="19"/>
      <c r="Q21" s="19"/>
      <c r="R21" s="19"/>
    </row>
    <row r="22" spans="1:18" ht="18" customHeight="1" x14ac:dyDescent="0.2">
      <c r="A22" s="117" t="s">
        <v>27</v>
      </c>
      <c r="B22" s="46" t="s">
        <v>16</v>
      </c>
      <c r="C22" s="57">
        <v>21</v>
      </c>
      <c r="D22" s="58">
        <v>500</v>
      </c>
      <c r="E22" s="59">
        <f t="shared" si="1"/>
        <v>521</v>
      </c>
      <c r="F22" s="60">
        <v>41</v>
      </c>
      <c r="G22" s="57">
        <v>3</v>
      </c>
      <c r="H22" s="58">
        <v>314</v>
      </c>
      <c r="I22" s="59">
        <f t="shared" si="2"/>
        <v>317</v>
      </c>
      <c r="J22" s="57">
        <v>1</v>
      </c>
      <c r="K22" s="58">
        <v>9</v>
      </c>
      <c r="L22" s="58">
        <f t="shared" si="3"/>
        <v>10</v>
      </c>
      <c r="M22" s="61">
        <f t="shared" si="6"/>
        <v>25</v>
      </c>
      <c r="N22" s="62">
        <f t="shared" si="4"/>
        <v>864</v>
      </c>
      <c r="O22" s="63">
        <f t="shared" si="5"/>
        <v>889</v>
      </c>
      <c r="P22" s="19"/>
      <c r="Q22" s="19"/>
      <c r="R22" s="19"/>
    </row>
    <row r="23" spans="1:18" ht="18" customHeight="1" x14ac:dyDescent="0.2">
      <c r="A23" s="119"/>
      <c r="B23" s="48" t="s">
        <v>21</v>
      </c>
      <c r="C23" s="73">
        <v>2</v>
      </c>
      <c r="D23" s="74">
        <v>47</v>
      </c>
      <c r="E23" s="75">
        <f t="shared" si="1"/>
        <v>49</v>
      </c>
      <c r="F23" s="76">
        <v>0</v>
      </c>
      <c r="G23" s="73">
        <v>1</v>
      </c>
      <c r="H23" s="74">
        <v>13</v>
      </c>
      <c r="I23" s="75">
        <f t="shared" si="2"/>
        <v>14</v>
      </c>
      <c r="J23" s="73">
        <v>0</v>
      </c>
      <c r="K23" s="74">
        <v>0</v>
      </c>
      <c r="L23" s="74">
        <f t="shared" si="3"/>
        <v>0</v>
      </c>
      <c r="M23" s="77">
        <f t="shared" si="6"/>
        <v>3</v>
      </c>
      <c r="N23" s="78">
        <f t="shared" si="4"/>
        <v>60</v>
      </c>
      <c r="O23" s="79">
        <f t="shared" si="5"/>
        <v>63</v>
      </c>
      <c r="P23" s="19"/>
      <c r="Q23" s="19"/>
      <c r="R23" s="19"/>
    </row>
    <row r="24" spans="1:18" ht="18" customHeight="1" x14ac:dyDescent="0.2">
      <c r="A24" s="118"/>
      <c r="B24" s="47" t="s">
        <v>22</v>
      </c>
      <c r="C24" s="64">
        <v>43</v>
      </c>
      <c r="D24" s="65">
        <v>1184</v>
      </c>
      <c r="E24" s="66">
        <f t="shared" si="1"/>
        <v>1227</v>
      </c>
      <c r="F24" s="67">
        <v>123</v>
      </c>
      <c r="G24" s="64">
        <v>1</v>
      </c>
      <c r="H24" s="65">
        <v>281</v>
      </c>
      <c r="I24" s="66">
        <f t="shared" si="2"/>
        <v>282</v>
      </c>
      <c r="J24" s="64">
        <v>0</v>
      </c>
      <c r="K24" s="65">
        <v>4</v>
      </c>
      <c r="L24" s="65">
        <f t="shared" si="3"/>
        <v>4</v>
      </c>
      <c r="M24" s="68">
        <f t="shared" si="6"/>
        <v>44</v>
      </c>
      <c r="N24" s="69">
        <f t="shared" si="4"/>
        <v>1592</v>
      </c>
      <c r="O24" s="70">
        <f t="shared" si="5"/>
        <v>1636</v>
      </c>
      <c r="P24" s="19"/>
      <c r="Q24" s="19"/>
      <c r="R24" s="19"/>
    </row>
    <row r="25" spans="1:18" ht="18" customHeight="1" x14ac:dyDescent="0.2">
      <c r="A25" s="120" t="s">
        <v>17</v>
      </c>
      <c r="B25" s="121"/>
      <c r="C25" s="50">
        <v>9</v>
      </c>
      <c r="D25" s="51">
        <v>342</v>
      </c>
      <c r="E25" s="52">
        <f t="shared" si="1"/>
        <v>351</v>
      </c>
      <c r="F25" s="53">
        <v>1</v>
      </c>
      <c r="G25" s="50">
        <v>7</v>
      </c>
      <c r="H25" s="51">
        <v>348</v>
      </c>
      <c r="I25" s="52">
        <f t="shared" si="2"/>
        <v>355</v>
      </c>
      <c r="J25" s="50">
        <v>12</v>
      </c>
      <c r="K25" s="51">
        <v>31</v>
      </c>
      <c r="L25" s="51">
        <f t="shared" si="3"/>
        <v>43</v>
      </c>
      <c r="M25" s="54">
        <f t="shared" si="6"/>
        <v>28</v>
      </c>
      <c r="N25" s="55">
        <f t="shared" si="4"/>
        <v>722</v>
      </c>
      <c r="O25" s="56">
        <f t="shared" si="5"/>
        <v>750</v>
      </c>
      <c r="P25" s="19"/>
      <c r="Q25" s="19"/>
      <c r="R25" s="19"/>
    </row>
    <row r="26" spans="1:18" ht="18" customHeight="1" x14ac:dyDescent="0.2">
      <c r="A26" s="120" t="s">
        <v>18</v>
      </c>
      <c r="B26" s="121"/>
      <c r="C26" s="50">
        <v>5</v>
      </c>
      <c r="D26" s="51">
        <v>65</v>
      </c>
      <c r="E26" s="52">
        <f t="shared" si="1"/>
        <v>70</v>
      </c>
      <c r="F26" s="53">
        <v>92</v>
      </c>
      <c r="G26" s="50">
        <v>76</v>
      </c>
      <c r="H26" s="51">
        <v>758</v>
      </c>
      <c r="I26" s="52">
        <f t="shared" si="2"/>
        <v>834</v>
      </c>
      <c r="J26" s="50">
        <v>6</v>
      </c>
      <c r="K26" s="51">
        <v>1</v>
      </c>
      <c r="L26" s="51">
        <f t="shared" si="3"/>
        <v>7</v>
      </c>
      <c r="M26" s="54">
        <f t="shared" si="6"/>
        <v>87</v>
      </c>
      <c r="N26" s="55">
        <f t="shared" si="4"/>
        <v>916</v>
      </c>
      <c r="O26" s="56">
        <f t="shared" si="5"/>
        <v>1003</v>
      </c>
      <c r="P26" s="19"/>
      <c r="Q26" s="19"/>
      <c r="R26" s="19"/>
    </row>
    <row r="27" spans="1:18" ht="18" customHeight="1" thickBot="1" x14ac:dyDescent="0.25">
      <c r="A27" s="119" t="s">
        <v>19</v>
      </c>
      <c r="B27" s="124"/>
      <c r="C27" s="85">
        <v>2</v>
      </c>
      <c r="D27" s="86">
        <v>107</v>
      </c>
      <c r="E27" s="87">
        <f t="shared" si="1"/>
        <v>109</v>
      </c>
      <c r="F27" s="88">
        <v>20</v>
      </c>
      <c r="G27" s="85">
        <v>18</v>
      </c>
      <c r="H27" s="86">
        <v>621</v>
      </c>
      <c r="I27" s="87">
        <f t="shared" si="2"/>
        <v>639</v>
      </c>
      <c r="J27" s="85">
        <v>4</v>
      </c>
      <c r="K27" s="86">
        <v>105</v>
      </c>
      <c r="L27" s="86">
        <f t="shared" si="3"/>
        <v>109</v>
      </c>
      <c r="M27" s="89">
        <f t="shared" si="6"/>
        <v>24</v>
      </c>
      <c r="N27" s="90">
        <f t="shared" si="4"/>
        <v>853</v>
      </c>
      <c r="O27" s="91">
        <f t="shared" si="5"/>
        <v>877</v>
      </c>
      <c r="P27" s="19"/>
      <c r="Q27" s="19"/>
      <c r="R27" s="19"/>
    </row>
    <row r="28" spans="1:18" ht="18" customHeight="1" thickTop="1" x14ac:dyDescent="0.2">
      <c r="A28" s="122" t="s">
        <v>34</v>
      </c>
      <c r="B28" s="123"/>
      <c r="C28" s="92">
        <f>SUM(C5:C27)</f>
        <v>117</v>
      </c>
      <c r="D28" s="93">
        <f t="shared" ref="D28:K28" si="7">SUM(D5:D27)</f>
        <v>2745</v>
      </c>
      <c r="E28" s="94">
        <f t="shared" si="1"/>
        <v>2862</v>
      </c>
      <c r="F28" s="95">
        <f t="shared" si="7"/>
        <v>2494</v>
      </c>
      <c r="G28" s="92">
        <f t="shared" si="7"/>
        <v>5660</v>
      </c>
      <c r="H28" s="93">
        <f t="shared" si="7"/>
        <v>69414</v>
      </c>
      <c r="I28" s="94">
        <f t="shared" si="2"/>
        <v>75074</v>
      </c>
      <c r="J28" s="92">
        <f t="shared" si="7"/>
        <v>519</v>
      </c>
      <c r="K28" s="93">
        <f t="shared" si="7"/>
        <v>6819</v>
      </c>
      <c r="L28" s="93">
        <f t="shared" si="3"/>
        <v>7338</v>
      </c>
      <c r="M28" s="96">
        <f t="shared" si="6"/>
        <v>6296</v>
      </c>
      <c r="N28" s="97">
        <f t="shared" si="4"/>
        <v>81472</v>
      </c>
      <c r="O28" s="94">
        <f t="shared" si="5"/>
        <v>87768</v>
      </c>
      <c r="P28" s="38"/>
      <c r="Q28" s="19"/>
      <c r="R28" s="19"/>
    </row>
  </sheetData>
  <mergeCells count="16">
    <mergeCell ref="A6:A7"/>
    <mergeCell ref="A8:A10"/>
    <mergeCell ref="A5:B5"/>
    <mergeCell ref="A28:B28"/>
    <mergeCell ref="A25:B25"/>
    <mergeCell ref="A26:B26"/>
    <mergeCell ref="A27:B27"/>
    <mergeCell ref="A11:A12"/>
    <mergeCell ref="A13:A18"/>
    <mergeCell ref="A19:A21"/>
    <mergeCell ref="A22:A24"/>
    <mergeCell ref="M3:O3"/>
    <mergeCell ref="J3:L3"/>
    <mergeCell ref="G3:I3"/>
    <mergeCell ref="C3:E3"/>
    <mergeCell ref="A3:B4"/>
  </mergeCells>
  <phoneticPr fontId="2"/>
  <pageMargins left="0.7" right="0.7" top="0.75" bottom="0.75" header="0.3" footer="0.3"/>
  <pageSetup paperSize="9" scale="52" orientation="portrait" r:id="rId1"/>
  <ignoredErrors>
    <ignoredError sqref="I5:I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H30</vt:lpstr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2024-01-04T06:10:45Z</cp:lastPrinted>
  <dcterms:created xsi:type="dcterms:W3CDTF">2021-09-16T06:58:16Z</dcterms:created>
  <dcterms:modified xsi:type="dcterms:W3CDTF">2024-01-04T06:11:22Z</dcterms:modified>
</cp:coreProperties>
</file>